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0"/>
  </bookViews>
  <sheets>
    <sheet name="Spr.toest-plank " sheetId="1" r:id="rId1"/>
    <sheet name="Spr.toestel-mini " sheetId="2" r:id="rId2"/>
    <sheet name="Tafel-mini" sheetId="3" r:id="rId3"/>
    <sheet name="MINITRAMP " sheetId="4" r:id="rId4"/>
    <sheet name="Verende Vloer" sheetId="5" r:id="rId5"/>
    <sheet name="Totaal standen NK Clubteams" sheetId="6" r:id="rId6"/>
    <sheet name="ATB Groepen" sheetId="7" r:id="rId7"/>
    <sheet name="ATB individueel dames" sheetId="8" r:id="rId8"/>
    <sheet name="ATB individueel heren" sheetId="9" r:id="rId9"/>
  </sheets>
  <definedNames>
    <definedName name="_xlnm.Print_Titles" localSheetId="6">'ATB Groepen'!$1:$6</definedName>
    <definedName name="_xlnm.Print_Titles" localSheetId="7">'ATB individueel dames'!$1:$4</definedName>
  </definedNames>
  <calcPr fullCalcOnLoad="1"/>
</workbook>
</file>

<file path=xl/sharedStrings.xml><?xml version="1.0" encoding="utf-8"?>
<sst xmlns="http://schemas.openxmlformats.org/spreadsheetml/2006/main" count="1035" uniqueCount="281">
  <si>
    <t>,</t>
  </si>
  <si>
    <r>
      <t>UITSLAGENLIJST TELCOMMISSIE</t>
    </r>
    <r>
      <rPr>
        <sz val="12"/>
        <color indexed="10"/>
        <rFont val="Arial"/>
        <family val="2"/>
      </rPr>
      <t xml:space="preserve">  </t>
    </r>
  </si>
  <si>
    <t>WEDSTRIJD: NK Clubteams</t>
  </si>
  <si>
    <t>PLAATS: Bocholtz</t>
  </si>
  <si>
    <t>DATUM: 24-11-2012</t>
  </si>
  <si>
    <t>Springtoestel-Plank</t>
  </si>
  <si>
    <t>HEREN - SENIOREN A niveau</t>
  </si>
  <si>
    <t>Uitvoering</t>
  </si>
  <si>
    <t>Moeilijkheid</t>
  </si>
  <si>
    <t xml:space="preserve">Nr </t>
  </si>
  <si>
    <t>Naam</t>
  </si>
  <si>
    <t>Jury 1</t>
  </si>
  <si>
    <t>Jury 2</t>
  </si>
  <si>
    <t>Subtot</t>
  </si>
  <si>
    <t xml:space="preserve">Jury  </t>
  </si>
  <si>
    <t>Totaal</t>
  </si>
  <si>
    <t>Plaats</t>
  </si>
  <si>
    <t>STAR Rotterdam</t>
  </si>
  <si>
    <t>DVV Zuid Scharwoude</t>
  </si>
  <si>
    <t>MIX - SENIOREN B niveau</t>
  </si>
  <si>
    <t>GV Animo Hoogvliet</t>
  </si>
  <si>
    <t>Gulpener Turnclub</t>
  </si>
  <si>
    <t>Turn '87 Oostburg</t>
  </si>
  <si>
    <t>DAMES - SENIOREN A niveau</t>
  </si>
  <si>
    <t>KEV Vriezenveen team 1</t>
  </si>
  <si>
    <t>GV Barendrecht</t>
  </si>
  <si>
    <t>KEV Vriezenveen team 2</t>
  </si>
  <si>
    <t>STAR Rotterdam team 1</t>
  </si>
  <si>
    <t>STAR Rotterdam team 2</t>
  </si>
  <si>
    <t>GV Elistha Elst team 1</t>
  </si>
  <si>
    <t>GV Elistha Elst team 2</t>
  </si>
  <si>
    <t>DAMES SENIOREN B - niveau</t>
  </si>
  <si>
    <t>GV Ommen team 1</t>
  </si>
  <si>
    <t>GV Ommen team 2</t>
  </si>
  <si>
    <t>DFS Opheusden</t>
  </si>
  <si>
    <t>TVC Coevorden team 1</t>
  </si>
  <si>
    <t>Sport en Vriendschap Wierden</t>
  </si>
  <si>
    <t>WSBF Surhuisterveen</t>
  </si>
  <si>
    <t>KEV Vriezenveen</t>
  </si>
  <si>
    <t>PLAATS: Goes</t>
  </si>
  <si>
    <t>Springtoestel-Minitramp</t>
  </si>
  <si>
    <t>DAMES SENIOREN B niveau</t>
  </si>
  <si>
    <t>MTV Middelburg</t>
  </si>
  <si>
    <t>GV Olympia Landgraaf</t>
  </si>
  <si>
    <t>HEREN SENIOREN A niveau</t>
  </si>
  <si>
    <t>Springtoestel-minitrampoline</t>
  </si>
  <si>
    <t>MIX Senioren B niveau</t>
  </si>
  <si>
    <t>Tafel-Minitramp</t>
  </si>
  <si>
    <t>DAMES - SENIOREN B niveau</t>
  </si>
  <si>
    <t>Minitramp</t>
  </si>
  <si>
    <t>jury 2</t>
  </si>
  <si>
    <t>DAMES SENIOREN A niveau</t>
  </si>
  <si>
    <t>verende vloer</t>
  </si>
  <si>
    <t>TOTAAL NK CLUBTEAMS 24-11-2012 TE BOCHOLTZ</t>
  </si>
  <si>
    <t>OVERALL DAGWINNAAR !!!!</t>
  </si>
  <si>
    <t xml:space="preserve"> </t>
  </si>
  <si>
    <t>invullen welk team hoogste score heeft</t>
  </si>
  <si>
    <t>Totaal eindstanden</t>
  </si>
  <si>
    <t>springtoestel-plank</t>
  </si>
  <si>
    <t>springtoestel-mini</t>
  </si>
  <si>
    <t>Tafel-mini</t>
  </si>
  <si>
    <t>minitramp</t>
  </si>
  <si>
    <t>totaal</t>
  </si>
  <si>
    <t>plaats</t>
  </si>
  <si>
    <t>WEDSTRIJD: NK AIRTUMBLING TEAMS</t>
  </si>
  <si>
    <t>AirTumbling</t>
  </si>
  <si>
    <t>JUNIOR C niveau</t>
  </si>
  <si>
    <t>Longa Utrecht</t>
  </si>
  <si>
    <t>GV Wilhelmina Bocholtz</t>
  </si>
  <si>
    <t>NTK Apeldoorn</t>
  </si>
  <si>
    <t>De Kempen Loenen team 1</t>
  </si>
  <si>
    <t>FIT Amstelveen</t>
  </si>
  <si>
    <t>De Kempen Loenen team 2</t>
  </si>
  <si>
    <t>TVC Coevorden</t>
  </si>
  <si>
    <t>SENIOR B niveau</t>
  </si>
  <si>
    <t>GTS Stede Broec</t>
  </si>
  <si>
    <t>Turn 87 Oostburg</t>
  </si>
  <si>
    <t>HSV 1946 Hoek van Holland</t>
  </si>
  <si>
    <t>GV Ommen</t>
  </si>
  <si>
    <t>JEUGD B niveau</t>
  </si>
  <si>
    <t>JEUGD A NIVEAU</t>
  </si>
  <si>
    <t>JEUGD C NIVEAU</t>
  </si>
  <si>
    <t>naam</t>
  </si>
  <si>
    <t>SENIOREN C niveau</t>
  </si>
  <si>
    <t>GV Sportuna Spijkenisse</t>
  </si>
  <si>
    <t>De Kempers Loenen</t>
  </si>
  <si>
    <t>SENIOREN A niveau</t>
  </si>
  <si>
    <t>Cleton Sports Apeldoorn</t>
  </si>
  <si>
    <t>GV Olympia Kapelle</t>
  </si>
  <si>
    <t>JUNIOREN B niveau</t>
  </si>
  <si>
    <t>JUNIOREN A niveau</t>
  </si>
  <si>
    <t>WEDSTRIJD: NK Airtumbling individueel dames</t>
  </si>
  <si>
    <t>AIR TUMBLING INDIVIDUEEL DAMES</t>
  </si>
  <si>
    <t>DAMES SENIOREN</t>
  </si>
  <si>
    <t>Sprongserie 1</t>
  </si>
  <si>
    <t>Sprongserie 2</t>
  </si>
  <si>
    <t>uitvoering</t>
  </si>
  <si>
    <t xml:space="preserve">moeilijkheid </t>
  </si>
  <si>
    <t>moeilijkheid</t>
  </si>
  <si>
    <t>EIND</t>
  </si>
  <si>
    <t>nr.</t>
  </si>
  <si>
    <t>vereniging</t>
  </si>
  <si>
    <t>PLAATS</t>
  </si>
  <si>
    <t>jury 1</t>
  </si>
  <si>
    <t>jury</t>
  </si>
  <si>
    <t>Cijfer</t>
  </si>
  <si>
    <t>Anouk Berkhoff</t>
  </si>
  <si>
    <t>Sharice Velthuis</t>
  </si>
  <si>
    <t>Kirsten Broeze</t>
  </si>
  <si>
    <t>Anna Reijerman</t>
  </si>
  <si>
    <t>Cleton Sports  Apeldoorn</t>
  </si>
  <si>
    <t>Aronne Julsing</t>
  </si>
  <si>
    <t>Renee Hof</t>
  </si>
  <si>
    <t>Jacqueline Boonman</t>
  </si>
  <si>
    <t>Daphne van der Have</t>
  </si>
  <si>
    <t>Simone Slangen</t>
  </si>
  <si>
    <t>Esther Mol</t>
  </si>
  <si>
    <t>Roxanne ploumen</t>
  </si>
  <si>
    <t>Tessa Gerner</t>
  </si>
  <si>
    <t>Lilian Jeulink</t>
  </si>
  <si>
    <t>Lisa Snel</t>
  </si>
  <si>
    <t>Kim de Wit</t>
  </si>
  <si>
    <t>Margonda Nutma</t>
  </si>
  <si>
    <t>Iris Lodder</t>
  </si>
  <si>
    <t>Louise Huizing</t>
  </si>
  <si>
    <t>Gina van Schaijik</t>
  </si>
  <si>
    <t>Karlijn Reurink</t>
  </si>
  <si>
    <t>Larisa Capon</t>
  </si>
  <si>
    <t xml:space="preserve">MTV Middelburg </t>
  </si>
  <si>
    <t>Iris ter Beek</t>
  </si>
  <si>
    <t>Celine van Kampen</t>
  </si>
  <si>
    <t>Vieenna Nijstad</t>
  </si>
  <si>
    <t>Sabine Kruitbosch</t>
  </si>
  <si>
    <t>Lisanne de bie</t>
  </si>
  <si>
    <t>Mariëlle Van Deelen</t>
  </si>
  <si>
    <t>Vera Goedemondt</t>
  </si>
  <si>
    <t>Liza Obdam</t>
  </si>
  <si>
    <t>Ellis Koenjer</t>
  </si>
  <si>
    <t>Linda Boon</t>
  </si>
  <si>
    <t>Eline Tempelman</t>
  </si>
  <si>
    <t>Sanne Wessel</t>
  </si>
  <si>
    <t xml:space="preserve">Nienke Lastdrager </t>
  </si>
  <si>
    <t>Cindy Brochard</t>
  </si>
  <si>
    <t>Marleen Jorna</t>
  </si>
  <si>
    <t xml:space="preserve">Thyra Geldof </t>
  </si>
  <si>
    <t>Romy de Jongh</t>
  </si>
  <si>
    <t>Kim van Boven</t>
  </si>
  <si>
    <t>Shira Kerseboom</t>
  </si>
  <si>
    <t>Samantha Schmeets</t>
  </si>
  <si>
    <t>Shannon de Booij</t>
  </si>
  <si>
    <t>Sherilyn Saounera</t>
  </si>
  <si>
    <t>Corine Zandbergen</t>
  </si>
  <si>
    <t>Chantal hundscheid</t>
  </si>
  <si>
    <t>Natasja Odekerken</t>
  </si>
  <si>
    <t>Lisa Degen</t>
  </si>
  <si>
    <t>Julianne Joosten</t>
  </si>
  <si>
    <t>Milou De Wit</t>
  </si>
  <si>
    <t>Annemoon Kruk</t>
  </si>
  <si>
    <t>Martine van der Goeten</t>
  </si>
  <si>
    <t>Anneloes Brobbel</t>
  </si>
  <si>
    <t>Sanne van Vliet</t>
  </si>
  <si>
    <t>Manon de bie</t>
  </si>
  <si>
    <t>DAMES JUNIOREN</t>
  </si>
  <si>
    <t>nr</t>
  </si>
  <si>
    <t>Ilse Redeker</t>
  </si>
  <si>
    <t>Lysanne Smelt</t>
  </si>
  <si>
    <t>Iris van Huizen</t>
  </si>
  <si>
    <t>Jessie Pieper</t>
  </si>
  <si>
    <t>Lotte Terbeer</t>
  </si>
  <si>
    <t>Anouk Engelen</t>
  </si>
  <si>
    <t xml:space="preserve">Turn´87 Oostburg </t>
  </si>
  <si>
    <t>Julie Adriaanse</t>
  </si>
  <si>
    <t>Frederiek Korver</t>
  </si>
  <si>
    <t>Laura hirink</t>
  </si>
  <si>
    <t>Femke lenderink</t>
  </si>
  <si>
    <t>Merel Lodder</t>
  </si>
  <si>
    <t>Mijke van Hanegem</t>
  </si>
  <si>
    <t>Loes van der Vliet</t>
  </si>
  <si>
    <t>Isa Beuving</t>
  </si>
  <si>
    <t>Nicole grotemarsink</t>
  </si>
  <si>
    <t>Alieke van Leijen</t>
  </si>
  <si>
    <t>Amy koenjer</t>
  </si>
  <si>
    <t>Ellen hollak</t>
  </si>
  <si>
    <t>Sanne hirink</t>
  </si>
  <si>
    <t>Maaike lenderink</t>
  </si>
  <si>
    <t>Roos Onneweer</t>
  </si>
  <si>
    <t>Naomi van Klapwijk</t>
  </si>
  <si>
    <t>Ashley Wisse</t>
  </si>
  <si>
    <t>Ilona grotemarsink</t>
  </si>
  <si>
    <t>Angèle Polderman</t>
  </si>
  <si>
    <t>Jo-Ann Groenewegen</t>
  </si>
  <si>
    <t>Malou vd Spreng</t>
  </si>
  <si>
    <t>Demi Woerts</t>
  </si>
  <si>
    <t xml:space="preserve">Tessa de Jonge </t>
  </si>
  <si>
    <t>Gwenn Schaap</t>
  </si>
  <si>
    <t>Yamila Schipper</t>
  </si>
  <si>
    <t>Anique Steinbusch</t>
  </si>
  <si>
    <t>Kirsten Kusters</t>
  </si>
  <si>
    <t>Marit Ramaker</t>
  </si>
  <si>
    <t>Julie hameleers</t>
  </si>
  <si>
    <t>Lisa scheepers</t>
  </si>
  <si>
    <t>Loes van Broekhuizen</t>
  </si>
  <si>
    <t>Zoë van Verseveld</t>
  </si>
  <si>
    <t>Sharon Eijlers</t>
  </si>
  <si>
    <t>Debby ten Have</t>
  </si>
  <si>
    <t>Jodie Stokkink</t>
  </si>
  <si>
    <t>Ilona Bijker</t>
  </si>
  <si>
    <t>Maaike Beekman</t>
  </si>
  <si>
    <t>Silke Lubben</t>
  </si>
  <si>
    <t>Kim Karels</t>
  </si>
  <si>
    <t xml:space="preserve">DAMES JEUGD </t>
  </si>
  <si>
    <t>Danique Smelt</t>
  </si>
  <si>
    <t>Marjet Egberts</t>
  </si>
  <si>
    <t>Serena holtvluwer</t>
  </si>
  <si>
    <t>Sanne Nijhuis</t>
  </si>
  <si>
    <t>Jeresa Hatumena</t>
  </si>
  <si>
    <t>Carmijn Prins</t>
  </si>
  <si>
    <t>Lorindy van Roo</t>
  </si>
  <si>
    <t>Niamh koggel</t>
  </si>
  <si>
    <t>Sofie Reijerman</t>
  </si>
  <si>
    <t>Lauren Huisman</t>
  </si>
  <si>
    <t>Lorraine Mantiri</t>
  </si>
  <si>
    <t>Nikita Wesker</t>
  </si>
  <si>
    <t>Renate de Vries</t>
  </si>
  <si>
    <t>Sanne Mondeel</t>
  </si>
  <si>
    <t xml:space="preserve">Charlotte Florisse </t>
  </si>
  <si>
    <t xml:space="preserve">Floor Adriaanse </t>
  </si>
  <si>
    <t>Marlin Krikken</t>
  </si>
  <si>
    <t>Noelle Eshuis</t>
  </si>
  <si>
    <t>Imke  engelen</t>
  </si>
  <si>
    <t>Evie  ploumen</t>
  </si>
  <si>
    <t>Vivian Poppe</t>
  </si>
  <si>
    <t xml:space="preserve">Estelle vd Hamer </t>
  </si>
  <si>
    <t>Romy Basting</t>
  </si>
  <si>
    <t xml:space="preserve">Liesl Vaneenennaam </t>
  </si>
  <si>
    <t>Anne van Strien</t>
  </si>
  <si>
    <t>Allyson Veldkamp</t>
  </si>
  <si>
    <t>Rozemarijn van Leerdam</t>
  </si>
  <si>
    <t>Maud Kuijpers</t>
  </si>
  <si>
    <t>Noor Lodder</t>
  </si>
  <si>
    <t>Lotte van Stel</t>
  </si>
  <si>
    <t>Dione Valkenburg</t>
  </si>
  <si>
    <t>Danique Havekes</t>
  </si>
  <si>
    <t>Melissa Bouwmeester</t>
  </si>
  <si>
    <t>Lieke de Winkel</t>
  </si>
  <si>
    <t>Kirsten ter Hove</t>
  </si>
  <si>
    <t>WEDSTRIJD: NK Airtumbling individueel heren</t>
  </si>
  <si>
    <t>AIR TUMBLING INDIVIDUEEL HEREN</t>
  </si>
  <si>
    <t>HEREN SENIOREN</t>
  </si>
  <si>
    <t>nummer</t>
  </si>
  <si>
    <t>Guitho de Wolff</t>
  </si>
  <si>
    <t>Franë Palokaj</t>
  </si>
  <si>
    <t>Bjorn van Beek</t>
  </si>
  <si>
    <t>Joost Geurts</t>
  </si>
  <si>
    <t>Robin Kramer</t>
  </si>
  <si>
    <t>Jurn Booltink</t>
  </si>
  <si>
    <t>Wesly van der Meulen</t>
  </si>
  <si>
    <t xml:space="preserve">Max Engelen </t>
  </si>
  <si>
    <t xml:space="preserve">Martijn Jeras </t>
  </si>
  <si>
    <t>Maickel van Veen</t>
  </si>
  <si>
    <t>G.V Sportuna Spijkenisse</t>
  </si>
  <si>
    <t>Kevin van der Schans</t>
  </si>
  <si>
    <t xml:space="preserve">Jurrien de Krijger </t>
  </si>
  <si>
    <t>Moises van mulken</t>
  </si>
  <si>
    <t>Marvin Dankers</t>
  </si>
  <si>
    <t xml:space="preserve">Yardin den Engelsman </t>
  </si>
  <si>
    <t xml:space="preserve">Ivano Geertse </t>
  </si>
  <si>
    <t>HEREN JUNIOREN</t>
  </si>
  <si>
    <t xml:space="preserve">nummer </t>
  </si>
  <si>
    <t>Derek de Wit</t>
  </si>
  <si>
    <t xml:space="preserve">Joris van Oijen </t>
  </si>
  <si>
    <t>Glenn Westerink</t>
  </si>
  <si>
    <t>Kevin Schroven</t>
  </si>
  <si>
    <t>De Kempersloenen</t>
  </si>
  <si>
    <t>HEREN JEUGD</t>
  </si>
  <si>
    <t>Bram Marskamp</t>
  </si>
  <si>
    <t>Nard Tieleman</t>
  </si>
  <si>
    <t>Sem Jongman</t>
  </si>
  <si>
    <t>Randy Eijlers</t>
  </si>
  <si>
    <t>Oscar  Wildeboer</t>
  </si>
  <si>
    <t>Anthony Verstraete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</si>
</sst>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2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Font="1" applyAlignment="1">
      <alignment horizontal="center"/>
    </xf>
    <xf numFmtId="164" fontId="3" fillId="0" borderId="0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3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5" fillId="0" borderId="1" xfId="0" applyFont="1" applyBorder="1" applyAlignment="1" applyProtection="1">
      <alignment vertic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2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/>
      <protection/>
    </xf>
    <xf numFmtId="164" fontId="7" fillId="0" borderId="5" xfId="0" applyFont="1" applyBorder="1" applyAlignment="1" applyProtection="1">
      <alignment/>
      <protection/>
    </xf>
    <xf numFmtId="164" fontId="7" fillId="0" borderId="5" xfId="0" applyFont="1" applyFill="1" applyBorder="1" applyAlignment="1" applyProtection="1">
      <alignment horizontal="center"/>
      <protection/>
    </xf>
    <xf numFmtId="165" fontId="7" fillId="0" borderId="6" xfId="0" applyNumberFormat="1" applyFont="1" applyBorder="1" applyAlignment="1" applyProtection="1">
      <alignment horizontal="center"/>
      <protection/>
    </xf>
    <xf numFmtId="164" fontId="1" fillId="2" borderId="5" xfId="0" applyFont="1" applyFill="1" applyBorder="1" applyAlignment="1" applyProtection="1">
      <alignment/>
      <protection/>
    </xf>
    <xf numFmtId="164" fontId="0" fillId="2" borderId="5" xfId="0" applyFont="1" applyFill="1" applyBorder="1" applyAlignment="1" applyProtection="1">
      <alignment/>
      <protection locked="0"/>
    </xf>
    <xf numFmtId="164" fontId="0" fillId="2" borderId="5" xfId="0" applyFont="1" applyFill="1" applyBorder="1" applyAlignment="1" applyProtection="1">
      <alignment/>
      <protection/>
    </xf>
    <xf numFmtId="164" fontId="0" fillId="2" borderId="5" xfId="0" applyFill="1" applyBorder="1" applyAlignment="1" applyProtection="1">
      <alignment/>
      <protection/>
    </xf>
    <xf numFmtId="164" fontId="8" fillId="2" borderId="5" xfId="0" applyFont="1" applyFill="1" applyBorder="1" applyAlignment="1" applyProtection="1">
      <alignment horizontal="center"/>
      <protection/>
    </xf>
    <xf numFmtId="165" fontId="9" fillId="2" borderId="5" xfId="0" applyNumberFormat="1" applyFont="1" applyFill="1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/>
    </xf>
    <xf numFmtId="164" fontId="0" fillId="3" borderId="5" xfId="0" applyFill="1" applyBorder="1" applyAlignment="1" applyProtection="1">
      <alignment/>
      <protection/>
    </xf>
    <xf numFmtId="164" fontId="8" fillId="0" borderId="5" xfId="0" applyFont="1" applyBorder="1" applyAlignment="1" applyProtection="1">
      <alignment horizontal="center"/>
      <protection/>
    </xf>
    <xf numFmtId="165" fontId="9" fillId="0" borderId="5" xfId="0" applyNumberFormat="1" applyFont="1" applyBorder="1" applyAlignment="1" applyProtection="1">
      <alignment horizontal="center"/>
      <protection/>
    </xf>
    <xf numFmtId="164" fontId="5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/>
      <protection/>
    </xf>
    <xf numFmtId="164" fontId="10" fillId="0" borderId="5" xfId="0" applyFont="1" applyFill="1" applyBorder="1" applyAlignment="1" applyProtection="1">
      <alignment horizontal="center"/>
      <protection/>
    </xf>
    <xf numFmtId="164" fontId="5" fillId="0" borderId="5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11" fillId="3" borderId="5" xfId="0" applyFont="1" applyFill="1" applyBorder="1" applyAlignment="1" applyProtection="1">
      <alignment/>
      <protection/>
    </xf>
    <xf numFmtId="164" fontId="11" fillId="0" borderId="5" xfId="0" applyFont="1" applyBorder="1" applyAlignment="1" applyProtection="1">
      <alignment horizontal="center"/>
      <protection/>
    </xf>
    <xf numFmtId="165" fontId="5" fillId="0" borderId="5" xfId="0" applyNumberFormat="1" applyFont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164" fontId="2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Alignment="1">
      <alignment/>
    </xf>
    <xf numFmtId="164" fontId="11" fillId="0" borderId="5" xfId="0" applyFont="1" applyBorder="1" applyAlignment="1" applyProtection="1">
      <alignment/>
      <protection locked="0"/>
    </xf>
    <xf numFmtId="164" fontId="0" fillId="3" borderId="5" xfId="0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2" borderId="0" xfId="0" applyFont="1" applyFill="1" applyAlignment="1" applyProtection="1">
      <alignment/>
      <protection locked="0"/>
    </xf>
    <xf numFmtId="164" fontId="12" fillId="0" borderId="0" xfId="0" applyFont="1" applyBorder="1" applyAlignment="1">
      <alignment horizontal="center"/>
    </xf>
    <xf numFmtId="164" fontId="13" fillId="4" borderId="7" xfId="0" applyFont="1" applyFill="1" applyBorder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14" fillId="5" borderId="0" xfId="0" applyFont="1" applyFill="1" applyAlignment="1" applyProtection="1">
      <alignment/>
      <protection locked="0"/>
    </xf>
    <xf numFmtId="164" fontId="0" fillId="5" borderId="0" xfId="0" applyFill="1" applyAlignment="1">
      <alignment/>
    </xf>
    <xf numFmtId="164" fontId="0" fillId="0" borderId="5" xfId="0" applyBorder="1" applyAlignment="1">
      <alignment/>
    </xf>
    <xf numFmtId="164" fontId="1" fillId="0" borderId="5" xfId="0" applyFont="1" applyBorder="1" applyAlignment="1">
      <alignment/>
    </xf>
    <xf numFmtId="164" fontId="0" fillId="0" borderId="5" xfId="0" applyFill="1" applyBorder="1" applyAlignment="1">
      <alignment/>
    </xf>
    <xf numFmtId="165" fontId="9" fillId="0" borderId="5" xfId="0" applyNumberFormat="1" applyFont="1" applyFill="1" applyBorder="1" applyAlignment="1" applyProtection="1">
      <alignment horizontal="center"/>
      <protection/>
    </xf>
    <xf numFmtId="164" fontId="0" fillId="2" borderId="5" xfId="0" applyFill="1" applyBorder="1" applyAlignment="1">
      <alignment/>
    </xf>
    <xf numFmtId="164" fontId="11" fillId="0" borderId="5" xfId="0" applyFont="1" applyFill="1" applyBorder="1" applyAlignment="1">
      <alignment/>
    </xf>
    <xf numFmtId="165" fontId="5" fillId="0" borderId="5" xfId="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 locked="0"/>
    </xf>
    <xf numFmtId="164" fontId="0" fillId="6" borderId="0" xfId="0" applyFill="1" applyAlignment="1">
      <alignment/>
    </xf>
    <xf numFmtId="164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9" fillId="0" borderId="0" xfId="0" applyNumberFormat="1" applyFont="1" applyBorder="1" applyAlignment="1" applyProtection="1">
      <alignment horizontal="center"/>
      <protection/>
    </xf>
    <xf numFmtId="164" fontId="0" fillId="6" borderId="5" xfId="0" applyFill="1" applyBorder="1" applyAlignment="1" applyProtection="1">
      <alignment/>
      <protection locked="0"/>
    </xf>
    <xf numFmtId="164" fontId="5" fillId="0" borderId="0" xfId="0" applyFont="1" applyAlignment="1">
      <alignment horizontal="left"/>
    </xf>
    <xf numFmtId="164" fontId="0" fillId="0" borderId="0" xfId="0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 horizontal="center"/>
      <protection/>
    </xf>
    <xf numFmtId="164" fontId="0" fillId="0" borderId="5" xfId="0" applyFont="1" applyFill="1" applyBorder="1" applyAlignment="1" applyProtection="1">
      <alignment/>
      <protection locked="0"/>
    </xf>
    <xf numFmtId="164" fontId="0" fillId="0" borderId="5" xfId="0" applyFill="1" applyBorder="1" applyAlignment="1" applyProtection="1">
      <alignment/>
      <protection/>
    </xf>
    <xf numFmtId="164" fontId="8" fillId="0" borderId="5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/>
    </xf>
    <xf numFmtId="164" fontId="15" fillId="0" borderId="0" xfId="0" applyFont="1" applyBorder="1" applyAlignment="1">
      <alignment/>
    </xf>
    <xf numFmtId="164" fontId="1" fillId="6" borderId="0" xfId="0" applyFont="1" applyFill="1" applyBorder="1" applyAlignment="1">
      <alignment horizontal="center"/>
    </xf>
    <xf numFmtId="164" fontId="0" fillId="6" borderId="0" xfId="0" applyFill="1" applyBorder="1" applyAlignment="1" applyProtection="1">
      <alignment horizontal="center"/>
      <protection/>
    </xf>
    <xf numFmtId="164" fontId="0" fillId="6" borderId="9" xfId="0" applyFill="1" applyBorder="1" applyAlignment="1" applyProtection="1">
      <alignment horizontal="center"/>
      <protection locked="0"/>
    </xf>
    <xf numFmtId="164" fontId="0" fillId="6" borderId="0" xfId="0" applyFill="1" applyBorder="1" applyAlignment="1">
      <alignment horizontal="center"/>
    </xf>
    <xf numFmtId="164" fontId="0" fillId="0" borderId="10" xfId="0" applyBorder="1" applyAlignment="1">
      <alignment/>
    </xf>
    <xf numFmtId="164" fontId="5" fillId="0" borderId="11" xfId="0" applyFont="1" applyBorder="1" applyAlignment="1" applyProtection="1">
      <alignment horizontal="center"/>
      <protection locked="0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9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16" fillId="0" borderId="15" xfId="0" applyFont="1" applyBorder="1" applyAlignment="1" applyProtection="1">
      <alignment horizontal="center"/>
      <protection locked="0"/>
    </xf>
    <xf numFmtId="164" fontId="7" fillId="0" borderId="15" xfId="0" applyFont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6" xfId="0" applyFont="1" applyBorder="1" applyAlignment="1">
      <alignment/>
    </xf>
    <xf numFmtId="164" fontId="0" fillId="7" borderId="17" xfId="0" applyFont="1" applyFill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 locked="0"/>
    </xf>
    <xf numFmtId="164" fontId="0" fillId="0" borderId="14" xfId="0" applyFont="1" applyBorder="1" applyAlignment="1" applyProtection="1">
      <alignment horizontal="center"/>
      <protection locked="0"/>
    </xf>
    <xf numFmtId="164" fontId="7" fillId="0" borderId="17" xfId="0" applyFont="1" applyBorder="1" applyAlignment="1">
      <alignment horizontal="center"/>
    </xf>
    <xf numFmtId="164" fontId="0" fillId="0" borderId="18" xfId="0" applyFont="1" applyBorder="1" applyAlignment="1" applyProtection="1">
      <alignment horizontal="center"/>
      <protection locked="0"/>
    </xf>
    <xf numFmtId="164" fontId="7" fillId="0" borderId="17" xfId="0" applyFont="1" applyBorder="1" applyAlignment="1" applyProtection="1">
      <alignment horizontal="center"/>
      <protection/>
    </xf>
    <xf numFmtId="164" fontId="17" fillId="0" borderId="5" xfId="0" applyFont="1" applyFill="1" applyBorder="1" applyAlignment="1">
      <alignment wrapText="1"/>
    </xf>
    <xf numFmtId="164" fontId="17" fillId="0" borderId="5" xfId="0" applyFont="1" applyFill="1" applyBorder="1" applyAlignment="1">
      <alignment/>
    </xf>
    <xf numFmtId="165" fontId="9" fillId="8" borderId="19" xfId="0" applyNumberFormat="1" applyFont="1" applyFill="1" applyBorder="1" applyAlignment="1" applyProtection="1">
      <alignment horizontal="center"/>
      <protection/>
    </xf>
    <xf numFmtId="166" fontId="0" fillId="0" borderId="16" xfId="0" applyNumberFormat="1" applyBorder="1" applyAlignment="1" applyProtection="1">
      <alignment horizontal="center"/>
      <protection locked="0"/>
    </xf>
    <xf numFmtId="166" fontId="0" fillId="0" borderId="20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4" fontId="0" fillId="3" borderId="2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8" fillId="0" borderId="11" xfId="0" applyFont="1" applyBorder="1" applyAlignment="1">
      <alignment horizontal="center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4" fontId="17" fillId="0" borderId="5" xfId="0" applyFont="1" applyFill="1" applyBorder="1" applyAlignment="1">
      <alignment vertical="top" wrapText="1"/>
    </xf>
    <xf numFmtId="164" fontId="17" fillId="0" borderId="5" xfId="0" applyFont="1" applyFill="1" applyBorder="1" applyAlignment="1">
      <alignment horizontal="justify" vertical="top" wrapText="1"/>
    </xf>
    <xf numFmtId="164" fontId="11" fillId="0" borderId="5" xfId="0" applyFont="1" applyBorder="1" applyAlignment="1">
      <alignment/>
    </xf>
    <xf numFmtId="164" fontId="18" fillId="0" borderId="5" xfId="0" applyFont="1" applyFill="1" applyBorder="1" applyAlignment="1">
      <alignment wrapText="1"/>
    </xf>
    <xf numFmtId="164" fontId="18" fillId="0" borderId="5" xfId="0" applyFont="1" applyFill="1" applyBorder="1" applyAlignment="1">
      <alignment/>
    </xf>
    <xf numFmtId="165" fontId="5" fillId="8" borderId="19" xfId="0" applyNumberFormat="1" applyFont="1" applyFill="1" applyBorder="1" applyAlignment="1" applyProtection="1">
      <alignment horizontal="center"/>
      <protection/>
    </xf>
    <xf numFmtId="166" fontId="11" fillId="0" borderId="16" xfId="0" applyNumberFormat="1" applyFont="1" applyBorder="1" applyAlignment="1" applyProtection="1">
      <alignment horizontal="center"/>
      <protection locked="0"/>
    </xf>
    <xf numFmtId="166" fontId="11" fillId="0" borderId="20" xfId="0" applyNumberFormat="1" applyFont="1" applyBorder="1" applyAlignment="1" applyProtection="1">
      <alignment horizontal="center"/>
      <protection locked="0"/>
    </xf>
    <xf numFmtId="166" fontId="11" fillId="0" borderId="11" xfId="0" applyNumberFormat="1" applyFont="1" applyBorder="1" applyAlignment="1" applyProtection="1">
      <alignment horizontal="center"/>
      <protection locked="0"/>
    </xf>
    <xf numFmtId="164" fontId="11" fillId="3" borderId="20" xfId="0" applyFont="1" applyFill="1" applyBorder="1" applyAlignment="1">
      <alignment horizontal="center"/>
    </xf>
    <xf numFmtId="164" fontId="11" fillId="3" borderId="11" xfId="0" applyFont="1" applyFill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7" fillId="0" borderId="0" xfId="0" applyFont="1" applyFill="1" applyBorder="1" applyAlignment="1">
      <alignment wrapText="1"/>
    </xf>
    <xf numFmtId="164" fontId="17" fillId="0" borderId="0" xfId="0" applyFont="1" applyFill="1" applyBorder="1" applyAlignment="1">
      <alignment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>
      <alignment horizontal="center"/>
    </xf>
    <xf numFmtId="164" fontId="0" fillId="0" borderId="16" xfId="0" applyBorder="1" applyAlignment="1" applyProtection="1">
      <alignment horizontal="center"/>
      <protection locked="0"/>
    </xf>
    <xf numFmtId="164" fontId="0" fillId="0" borderId="20" xfId="0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0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6" xfId="0" applyFill="1" applyBorder="1" applyAlignment="1" applyProtection="1">
      <alignment horizontal="center"/>
      <protection locked="0"/>
    </xf>
    <xf numFmtId="164" fontId="0" fillId="0" borderId="20" xfId="0" applyFill="1" applyBorder="1" applyAlignment="1" applyProtection="1">
      <alignment horizontal="center"/>
      <protection locked="0"/>
    </xf>
    <xf numFmtId="164" fontId="0" fillId="0" borderId="11" xfId="0" applyFill="1" applyBorder="1" applyAlignment="1" applyProtection="1">
      <alignment horizontal="center"/>
      <protection locked="0"/>
    </xf>
    <xf numFmtId="164" fontId="0" fillId="9" borderId="20" xfId="0" applyFill="1" applyBorder="1" applyAlignment="1">
      <alignment horizontal="center"/>
    </xf>
    <xf numFmtId="164" fontId="0" fillId="0" borderId="10" xfId="0" applyFill="1" applyBorder="1" applyAlignment="1" applyProtection="1">
      <alignment horizontal="center"/>
      <protection locked="0"/>
    </xf>
    <xf numFmtId="164" fontId="0" fillId="0" borderId="12" xfId="0" applyFill="1" applyBorder="1" applyAlignment="1" applyProtection="1">
      <alignment horizontal="center"/>
      <protection locked="0"/>
    </xf>
    <xf numFmtId="164" fontId="11" fillId="0" borderId="16" xfId="0" applyFont="1" applyBorder="1" applyAlignment="1" applyProtection="1">
      <alignment horizontal="center"/>
      <protection locked="0"/>
    </xf>
    <xf numFmtId="164" fontId="11" fillId="0" borderId="20" xfId="0" applyFont="1" applyBorder="1" applyAlignment="1" applyProtection="1">
      <alignment horizontal="center"/>
      <protection locked="0"/>
    </xf>
    <xf numFmtId="164" fontId="11" fillId="0" borderId="11" xfId="0" applyFont="1" applyBorder="1" applyAlignment="1" applyProtection="1">
      <alignment horizontal="center"/>
      <protection locked="0"/>
    </xf>
    <xf numFmtId="164" fontId="11" fillId="0" borderId="10" xfId="0" applyFont="1" applyFill="1" applyBorder="1" applyAlignment="1" applyProtection="1">
      <alignment horizontal="center"/>
      <protection locked="0"/>
    </xf>
    <xf numFmtId="164" fontId="11" fillId="0" borderId="0" xfId="0" applyFont="1" applyFill="1" applyAlignment="1" applyProtection="1">
      <alignment horizontal="center"/>
      <protection locked="0"/>
    </xf>
    <xf numFmtId="164" fontId="11" fillId="0" borderId="12" xfId="0" applyFont="1" applyFill="1" applyBorder="1" applyAlignment="1" applyProtection="1">
      <alignment horizontal="center"/>
      <protection locked="0"/>
    </xf>
    <xf numFmtId="164" fontId="11" fillId="9" borderId="20" xfId="0" applyFont="1" applyFill="1" applyBorder="1" applyAlignment="1">
      <alignment horizontal="center"/>
    </xf>
    <xf numFmtId="164" fontId="11" fillId="0" borderId="0" xfId="0" applyFont="1" applyAlignment="1" applyProtection="1">
      <alignment horizontal="center"/>
      <protection locked="0"/>
    </xf>
    <xf numFmtId="164" fontId="11" fillId="0" borderId="12" xfId="0" applyFont="1" applyBorder="1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0" fillId="0" borderId="13" xfId="0" applyBorder="1" applyAlignment="1" applyProtection="1">
      <alignment horizontal="center"/>
      <protection/>
    </xf>
    <xf numFmtId="164" fontId="0" fillId="0" borderId="22" xfId="0" applyFont="1" applyBorder="1" applyAlignment="1">
      <alignment/>
    </xf>
    <xf numFmtId="164" fontId="0" fillId="7" borderId="5" xfId="0" applyFont="1" applyFill="1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 horizontal="center"/>
      <protection locked="0"/>
    </xf>
    <xf numFmtId="164" fontId="7" fillId="0" borderId="5" xfId="0" applyFont="1" applyBorder="1" applyAlignment="1">
      <alignment horizontal="center"/>
    </xf>
    <xf numFmtId="164" fontId="7" fillId="0" borderId="5" xfId="0" applyFont="1" applyBorder="1" applyAlignment="1" applyProtection="1">
      <alignment horizontal="center"/>
      <protection/>
    </xf>
    <xf numFmtId="165" fontId="9" fillId="8" borderId="5" xfId="0" applyNumberFormat="1" applyFont="1" applyFill="1" applyBorder="1" applyAlignment="1" applyProtection="1">
      <alignment horizontal="center"/>
      <protection/>
    </xf>
    <xf numFmtId="164" fontId="0" fillId="3" borderId="5" xfId="0" applyFill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7" fillId="0" borderId="0" xfId="0" applyFont="1" applyFill="1" applyAlignment="1">
      <alignment wrapText="1"/>
    </xf>
    <xf numFmtId="164" fontId="19" fillId="0" borderId="5" xfId="0" applyFont="1" applyBorder="1" applyAlignment="1">
      <alignment/>
    </xf>
    <xf numFmtId="165" fontId="5" fillId="8" borderId="5" xfId="0" applyNumberFormat="1" applyFont="1" applyFill="1" applyBorder="1" applyAlignment="1" applyProtection="1">
      <alignment horizontal="center"/>
      <protection/>
    </xf>
    <xf numFmtId="164" fontId="11" fillId="0" borderId="5" xfId="0" applyFont="1" applyBorder="1" applyAlignment="1" applyProtection="1">
      <alignment horizontal="center"/>
      <protection locked="0"/>
    </xf>
    <xf numFmtId="164" fontId="11" fillId="3" borderId="5" xfId="0" applyFont="1" applyFill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0" fillId="0" borderId="0" xfId="0" applyBorder="1" applyAlignment="1" applyProtection="1">
      <alignment horizontal="left"/>
      <protection/>
    </xf>
    <xf numFmtId="164" fontId="17" fillId="0" borderId="6" xfId="0" applyFont="1" applyFill="1" applyBorder="1" applyAlignment="1">
      <alignment/>
    </xf>
    <xf numFmtId="164" fontId="0" fillId="0" borderId="5" xfId="0" applyFont="1" applyBorder="1" applyAlignment="1">
      <alignment wrapText="1"/>
    </xf>
    <xf numFmtId="164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152400</xdr:rowOff>
    </xdr:from>
    <xdr:to>
      <xdr:col>8</xdr:col>
      <xdr:colOff>523875</xdr:colOff>
      <xdr:row>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66775"/>
          <a:ext cx="23526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85725</xdr:rowOff>
    </xdr:from>
    <xdr:to>
      <xdr:col>8</xdr:col>
      <xdr:colOff>533400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85725"/>
          <a:ext cx="1952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</xdr:row>
      <xdr:rowOff>85725</xdr:rowOff>
    </xdr:from>
    <xdr:to>
      <xdr:col>8</xdr:col>
      <xdr:colOff>523875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38175"/>
          <a:ext cx="2352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85725</xdr:rowOff>
    </xdr:from>
    <xdr:to>
      <xdr:col>8</xdr:col>
      <xdr:colOff>533400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85725"/>
          <a:ext cx="1952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152400</xdr:rowOff>
    </xdr:from>
    <xdr:to>
      <xdr:col>8</xdr:col>
      <xdr:colOff>523875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66775"/>
          <a:ext cx="23526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85725</xdr:rowOff>
    </xdr:from>
    <xdr:to>
      <xdr:col>8</xdr:col>
      <xdr:colOff>533400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5725"/>
          <a:ext cx="1952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152400</xdr:rowOff>
    </xdr:from>
    <xdr:to>
      <xdr:col>8</xdr:col>
      <xdr:colOff>523875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866775"/>
          <a:ext cx="23526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85725</xdr:rowOff>
    </xdr:from>
    <xdr:to>
      <xdr:col>8</xdr:col>
      <xdr:colOff>533400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85725"/>
          <a:ext cx="1952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95250</xdr:rowOff>
    </xdr:from>
    <xdr:to>
      <xdr:col>8</xdr:col>
      <xdr:colOff>523875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95275"/>
          <a:ext cx="2352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3</xdr:row>
      <xdr:rowOff>133350</xdr:rowOff>
    </xdr:from>
    <xdr:to>
      <xdr:col>8</xdr:col>
      <xdr:colOff>323850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23900"/>
          <a:ext cx="1952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4</xdr:col>
      <xdr:colOff>657225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24384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209550</xdr:rowOff>
    </xdr:from>
    <xdr:to>
      <xdr:col>0</xdr:col>
      <xdr:colOff>2705100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2705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4</xdr:row>
      <xdr:rowOff>152400</xdr:rowOff>
    </xdr:from>
    <xdr:to>
      <xdr:col>8</xdr:col>
      <xdr:colOff>476250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66775"/>
          <a:ext cx="1924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85725</xdr:rowOff>
    </xdr:from>
    <xdr:to>
      <xdr:col>8</xdr:col>
      <xdr:colOff>533400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5725"/>
          <a:ext cx="1952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IV42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4.57421875" style="1" customWidth="1"/>
    <col min="2" max="2" width="49.42187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.75" customHeight="1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7" t="s">
        <v>1</v>
      </c>
      <c r="B2" s="7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11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5.75" customHeight="1">
      <c r="A6" s="14"/>
    </row>
    <row r="7" spans="1:9" ht="18" customHeight="1">
      <c r="A7" s="15"/>
      <c r="B7" s="16" t="s">
        <v>5</v>
      </c>
      <c r="H7" s="8"/>
      <c r="I7" s="17"/>
    </row>
    <row r="8" spans="1:9" ht="18" customHeight="1">
      <c r="A8" s="15"/>
      <c r="B8" s="18" t="s">
        <v>6</v>
      </c>
      <c r="C8" s="19" t="s">
        <v>7</v>
      </c>
      <c r="D8" s="19"/>
      <c r="E8" s="19"/>
      <c r="F8" s="20" t="s">
        <v>8</v>
      </c>
      <c r="G8" s="20"/>
      <c r="H8" s="8"/>
      <c r="I8" s="17"/>
    </row>
    <row r="9" spans="1:9" ht="18" customHeight="1">
      <c r="A9" s="21" t="s">
        <v>9</v>
      </c>
      <c r="B9" s="21" t="s">
        <v>10</v>
      </c>
      <c r="C9" s="21" t="s">
        <v>11</v>
      </c>
      <c r="D9" s="21" t="s">
        <v>12</v>
      </c>
      <c r="E9" s="22" t="s">
        <v>13</v>
      </c>
      <c r="F9" s="21" t="s">
        <v>14</v>
      </c>
      <c r="G9" s="22" t="s">
        <v>13</v>
      </c>
      <c r="H9" s="23" t="s">
        <v>15</v>
      </c>
      <c r="I9" s="24" t="s">
        <v>16</v>
      </c>
    </row>
    <row r="10" spans="1:9" ht="18" customHeight="1">
      <c r="A10" s="25">
        <v>1</v>
      </c>
      <c r="B10" s="26" t="s">
        <v>17</v>
      </c>
      <c r="C10" s="27">
        <v>8.5</v>
      </c>
      <c r="D10" s="27">
        <v>8.2</v>
      </c>
      <c r="E10" s="28">
        <f>AVERAGE(C10:D10)</f>
        <v>8.35</v>
      </c>
      <c r="F10" s="27">
        <v>11</v>
      </c>
      <c r="G10" s="28">
        <f>(F10)</f>
        <v>11</v>
      </c>
      <c r="H10" s="29">
        <f>SUM(E10+G10)</f>
        <v>19.35</v>
      </c>
      <c r="I10" s="30">
        <f>RANK(H10,H$10:H$11)</f>
        <v>1</v>
      </c>
    </row>
    <row r="11" spans="1:9" ht="18" customHeight="1">
      <c r="A11" s="21">
        <v>2</v>
      </c>
      <c r="B11" s="31" t="s">
        <v>18</v>
      </c>
      <c r="C11" s="32">
        <v>7.8</v>
      </c>
      <c r="D11" s="32">
        <v>8.2</v>
      </c>
      <c r="E11" s="33">
        <f>AVERAGE(C11:D11)</f>
        <v>8</v>
      </c>
      <c r="F11" s="32">
        <v>10.7</v>
      </c>
      <c r="G11" s="33">
        <f>(F11)</f>
        <v>10.7</v>
      </c>
      <c r="H11" s="34">
        <f>SUM(E11+G11)</f>
        <v>18.7</v>
      </c>
      <c r="I11" s="35">
        <f>RANK(H11,H$10:H$11)</f>
        <v>2</v>
      </c>
    </row>
    <row r="13" spans="1:2" ht="18" customHeight="1">
      <c r="A13" s="15"/>
      <c r="B13" s="36" t="s">
        <v>5</v>
      </c>
    </row>
    <row r="14" spans="2:9" ht="18" customHeight="1">
      <c r="B14" s="37" t="s">
        <v>19</v>
      </c>
      <c r="C14" s="19" t="s">
        <v>7</v>
      </c>
      <c r="D14" s="19"/>
      <c r="E14" s="19"/>
      <c r="F14" s="20" t="s">
        <v>8</v>
      </c>
      <c r="G14" s="20"/>
      <c r="H14" s="8"/>
      <c r="I14" s="17"/>
    </row>
    <row r="15" spans="1:9" ht="18" customHeight="1">
      <c r="A15" s="21" t="s">
        <v>9</v>
      </c>
      <c r="B15" s="38" t="s">
        <v>10</v>
      </c>
      <c r="C15" s="21" t="s">
        <v>11</v>
      </c>
      <c r="D15" s="21" t="s">
        <v>12</v>
      </c>
      <c r="E15" s="22" t="s">
        <v>13</v>
      </c>
      <c r="F15" s="21" t="s">
        <v>14</v>
      </c>
      <c r="G15" s="22" t="s">
        <v>13</v>
      </c>
      <c r="H15" s="39" t="s">
        <v>15</v>
      </c>
      <c r="I15" s="24" t="s">
        <v>16</v>
      </c>
    </row>
    <row r="16" spans="1:9" ht="18" customHeight="1">
      <c r="A16" s="31">
        <v>1</v>
      </c>
      <c r="B16" s="31" t="s">
        <v>20</v>
      </c>
      <c r="C16" s="31">
        <v>9.3</v>
      </c>
      <c r="D16" s="31">
        <v>9</v>
      </c>
      <c r="E16" s="33">
        <f>AVERAGE(C16:D16)</f>
        <v>9.15</v>
      </c>
      <c r="F16" s="31">
        <v>10</v>
      </c>
      <c r="G16" s="33">
        <f>(F16)</f>
        <v>10</v>
      </c>
      <c r="H16" s="34">
        <f>SUM(E16+G16)</f>
        <v>19.15</v>
      </c>
      <c r="I16" s="35">
        <f>RANK(H16,H$16:H$18)</f>
        <v>1</v>
      </c>
    </row>
    <row r="17" spans="1:9" ht="18" customHeight="1">
      <c r="A17" s="31">
        <v>2</v>
      </c>
      <c r="B17" s="31" t="s">
        <v>21</v>
      </c>
      <c r="C17" s="31">
        <v>8.7</v>
      </c>
      <c r="D17" s="31">
        <v>8.7</v>
      </c>
      <c r="E17" s="33">
        <f>AVERAGE(C17:D17)</f>
        <v>8.7</v>
      </c>
      <c r="F17" s="31">
        <v>9.6</v>
      </c>
      <c r="G17" s="33">
        <f>(F17)</f>
        <v>9.6</v>
      </c>
      <c r="H17" s="34">
        <f>SUM(E17+G17)</f>
        <v>18.299999999999997</v>
      </c>
      <c r="I17" s="35">
        <f>RANK(H17,H$16:H$18)</f>
        <v>2</v>
      </c>
    </row>
    <row r="18" spans="1:9" ht="18" customHeight="1">
      <c r="A18" s="31">
        <v>3</v>
      </c>
      <c r="B18" s="31" t="s">
        <v>22</v>
      </c>
      <c r="C18" s="31">
        <v>6.6</v>
      </c>
      <c r="D18" s="31">
        <v>6.6</v>
      </c>
      <c r="E18" s="33">
        <f>AVERAGE(C18:D18)</f>
        <v>6.6</v>
      </c>
      <c r="F18" s="31">
        <v>9</v>
      </c>
      <c r="G18" s="33">
        <f>(F18)</f>
        <v>9</v>
      </c>
      <c r="H18" s="34">
        <f>SUM(E18+G18)</f>
        <v>15.6</v>
      </c>
      <c r="I18" s="35">
        <f>RANK(H18,H$16:H$18)</f>
        <v>3</v>
      </c>
    </row>
    <row r="20" spans="1:9" ht="18" customHeight="1">
      <c r="A20" s="15"/>
      <c r="B20" s="36" t="s">
        <v>5</v>
      </c>
      <c r="H20" s="8"/>
      <c r="I20" s="17"/>
    </row>
    <row r="21" spans="1:9" ht="18" customHeight="1">
      <c r="A21" s="15"/>
      <c r="B21" s="37" t="s">
        <v>23</v>
      </c>
      <c r="C21" s="20" t="s">
        <v>7</v>
      </c>
      <c r="D21" s="20"/>
      <c r="E21" s="20"/>
      <c r="F21" s="20" t="s">
        <v>8</v>
      </c>
      <c r="G21" s="20"/>
      <c r="H21" s="8"/>
      <c r="I21" s="17"/>
    </row>
    <row r="22" spans="1:9" ht="18" customHeight="1">
      <c r="A22" s="21" t="s">
        <v>9</v>
      </c>
      <c r="B22" s="21" t="s">
        <v>10</v>
      </c>
      <c r="C22" s="21" t="s">
        <v>11</v>
      </c>
      <c r="D22" s="21" t="s">
        <v>12</v>
      </c>
      <c r="E22" s="22" t="s">
        <v>13</v>
      </c>
      <c r="F22" s="21" t="s">
        <v>14</v>
      </c>
      <c r="G22" s="22" t="s">
        <v>13</v>
      </c>
      <c r="H22" s="23" t="s">
        <v>15</v>
      </c>
      <c r="I22" s="24" t="s">
        <v>16</v>
      </c>
    </row>
    <row r="23" spans="1:9" ht="18" customHeight="1">
      <c r="A23" s="21">
        <v>1</v>
      </c>
      <c r="B23" s="32" t="s">
        <v>24</v>
      </c>
      <c r="C23" s="21">
        <v>10</v>
      </c>
      <c r="D23" s="21">
        <v>9.9</v>
      </c>
      <c r="E23" s="33">
        <f>AVERAGE(C23:D23)</f>
        <v>9.95</v>
      </c>
      <c r="F23" s="21">
        <v>10.1</v>
      </c>
      <c r="G23" s="33">
        <f>(F23)</f>
        <v>10.1</v>
      </c>
      <c r="H23" s="34">
        <f>SUM(E23+G23)</f>
        <v>20.049999999999997</v>
      </c>
      <c r="I23" s="35">
        <f>RANK(H23,H$23:H$29)</f>
        <v>3</v>
      </c>
    </row>
    <row r="24" spans="1:9" ht="18" customHeight="1">
      <c r="A24" s="21">
        <v>2</v>
      </c>
      <c r="B24" s="32" t="s">
        <v>25</v>
      </c>
      <c r="C24" s="21">
        <v>9.8</v>
      </c>
      <c r="D24" s="21">
        <v>9.9</v>
      </c>
      <c r="E24" s="33">
        <f>AVERAGE(C24:D24)</f>
        <v>9.850000000000001</v>
      </c>
      <c r="F24" s="21">
        <v>10.3</v>
      </c>
      <c r="G24" s="33">
        <f>(F24)</f>
        <v>10.3</v>
      </c>
      <c r="H24" s="34">
        <f>SUM(E24+G24)</f>
        <v>20.150000000000002</v>
      </c>
      <c r="I24" s="35">
        <f>RANK(H24,H$23:H$29)</f>
        <v>2</v>
      </c>
    </row>
    <row r="25" spans="1:9" ht="18" customHeight="1">
      <c r="A25" s="21">
        <v>3</v>
      </c>
      <c r="B25" s="32" t="s">
        <v>26</v>
      </c>
      <c r="C25" s="21">
        <v>10.3</v>
      </c>
      <c r="D25" s="21">
        <v>9.7</v>
      </c>
      <c r="E25" s="33">
        <f>AVERAGE(C25:D25)</f>
        <v>10</v>
      </c>
      <c r="F25" s="21">
        <v>9.8</v>
      </c>
      <c r="G25" s="33">
        <f>(F25)</f>
        <v>9.8</v>
      </c>
      <c r="H25" s="34">
        <f>SUM(E25+G25)</f>
        <v>19.8</v>
      </c>
      <c r="I25" s="35">
        <f>RANK(H25,H$23:H$29)</f>
        <v>5</v>
      </c>
    </row>
    <row r="26" spans="1:9" ht="18" customHeight="1">
      <c r="A26" s="25">
        <v>4</v>
      </c>
      <c r="B26" s="27" t="s">
        <v>27</v>
      </c>
      <c r="C26" s="25">
        <v>11.3</v>
      </c>
      <c r="D26" s="25">
        <v>10.8</v>
      </c>
      <c r="E26" s="28">
        <f>AVERAGE(C26:D26)</f>
        <v>11.05</v>
      </c>
      <c r="F26" s="25">
        <v>10.2</v>
      </c>
      <c r="G26" s="28">
        <f>(F26)</f>
        <v>10.2</v>
      </c>
      <c r="H26" s="29">
        <f>SUM(E26+G26)</f>
        <v>21.25</v>
      </c>
      <c r="I26" s="30">
        <f>RANK(H26,H$23:H$29)</f>
        <v>1</v>
      </c>
    </row>
    <row r="27" spans="1:9" ht="18" customHeight="1">
      <c r="A27" s="25">
        <v>5</v>
      </c>
      <c r="B27" s="27" t="s">
        <v>28</v>
      </c>
      <c r="C27" s="25">
        <v>9.6</v>
      </c>
      <c r="D27" s="25">
        <v>9.2</v>
      </c>
      <c r="E27" s="28">
        <f>AVERAGE(C27:D27)</f>
        <v>9.399999999999999</v>
      </c>
      <c r="F27" s="25">
        <v>10.2</v>
      </c>
      <c r="G27" s="28">
        <f>(F27)</f>
        <v>10.2</v>
      </c>
      <c r="H27" s="29">
        <f>SUM(E27+G27)</f>
        <v>19.599999999999998</v>
      </c>
      <c r="I27" s="30">
        <f>RANK(H27,H$23:H$29)</f>
        <v>6</v>
      </c>
    </row>
    <row r="28" spans="1:9" ht="18" customHeight="1">
      <c r="A28" s="40">
        <v>6</v>
      </c>
      <c r="B28" s="41" t="s">
        <v>29</v>
      </c>
      <c r="C28" s="40">
        <v>0</v>
      </c>
      <c r="D28" s="40">
        <v>0</v>
      </c>
      <c r="E28" s="42">
        <f>AVERAGE(C28:D28)</f>
        <v>0</v>
      </c>
      <c r="F28" s="40">
        <v>0</v>
      </c>
      <c r="G28" s="42">
        <f>(F28)</f>
        <v>0</v>
      </c>
      <c r="H28" s="43">
        <f>SUM(E28+G28)</f>
        <v>0</v>
      </c>
      <c r="I28" s="44">
        <f>RANK(H28,H$23:H$29)</f>
        <v>7</v>
      </c>
    </row>
    <row r="29" spans="1:9" ht="18" customHeight="1">
      <c r="A29" s="31">
        <v>7</v>
      </c>
      <c r="B29" s="31" t="s">
        <v>30</v>
      </c>
      <c r="C29" s="31">
        <v>11.1</v>
      </c>
      <c r="D29" s="31">
        <v>10.9</v>
      </c>
      <c r="E29" s="33">
        <f>AVERAGE(C29:D29)</f>
        <v>11</v>
      </c>
      <c r="F29" s="31">
        <v>9</v>
      </c>
      <c r="G29" s="33">
        <f>(F29)</f>
        <v>9</v>
      </c>
      <c r="H29" s="34">
        <f>SUM(E29+G29)</f>
        <v>20</v>
      </c>
      <c r="I29" s="35">
        <v>4</v>
      </c>
    </row>
    <row r="30" spans="1:28" s="49" customFormat="1" ht="18" customHeight="1">
      <c r="A30" s="45"/>
      <c r="B30" s="45"/>
      <c r="C30" s="45"/>
      <c r="D30" s="45"/>
      <c r="E30" s="46"/>
      <c r="F30" s="45"/>
      <c r="G30" s="46"/>
      <c r="H30" s="47"/>
      <c r="I30" s="48"/>
      <c r="M30" s="50"/>
      <c r="R30" s="50"/>
      <c r="U30" s="51"/>
      <c r="Z30" s="52"/>
      <c r="AA30" s="52"/>
      <c r="AB30" s="52"/>
    </row>
    <row r="32" ht="18" customHeight="1">
      <c r="B32" s="36" t="s">
        <v>5</v>
      </c>
    </row>
    <row r="33" spans="1:9" ht="18" customHeight="1">
      <c r="A33" s="15"/>
      <c r="B33" s="21" t="s">
        <v>31</v>
      </c>
      <c r="C33" s="20" t="s">
        <v>7</v>
      </c>
      <c r="D33" s="20"/>
      <c r="E33" s="20"/>
      <c r="F33" s="20" t="s">
        <v>8</v>
      </c>
      <c r="G33" s="20"/>
      <c r="H33" s="8"/>
      <c r="I33" s="17"/>
    </row>
    <row r="34" spans="1:9" ht="18" customHeight="1">
      <c r="A34" s="21" t="s">
        <v>9</v>
      </c>
      <c r="B34" s="21" t="s">
        <v>10</v>
      </c>
      <c r="C34" s="21" t="s">
        <v>11</v>
      </c>
      <c r="D34" s="21" t="s">
        <v>12</v>
      </c>
      <c r="E34" s="22" t="s">
        <v>13</v>
      </c>
      <c r="F34" s="21" t="s">
        <v>14</v>
      </c>
      <c r="G34" s="22" t="s">
        <v>13</v>
      </c>
      <c r="H34" s="39" t="s">
        <v>15</v>
      </c>
      <c r="I34" s="24" t="s">
        <v>16</v>
      </c>
    </row>
    <row r="35" spans="1:9" ht="18" customHeight="1">
      <c r="A35" s="31">
        <v>1</v>
      </c>
      <c r="B35" s="31" t="s">
        <v>32</v>
      </c>
      <c r="C35" s="31">
        <v>8.5</v>
      </c>
      <c r="D35" s="31">
        <v>8.2</v>
      </c>
      <c r="E35" s="33">
        <f>AVERAGE(C35:D35)</f>
        <v>8.35</v>
      </c>
      <c r="F35" s="31">
        <v>9.8</v>
      </c>
      <c r="G35" s="33">
        <f>(F35)</f>
        <v>9.8</v>
      </c>
      <c r="H35" s="34">
        <f>SUM(E35+G35)</f>
        <v>18.15</v>
      </c>
      <c r="I35" s="35">
        <f>RANK(H35,H$35:H$42)</f>
        <v>5</v>
      </c>
    </row>
    <row r="36" spans="1:9" ht="18" customHeight="1">
      <c r="A36" s="31">
        <v>2</v>
      </c>
      <c r="B36" s="31" t="s">
        <v>33</v>
      </c>
      <c r="C36" s="31">
        <v>6.3</v>
      </c>
      <c r="D36" s="31">
        <v>6</v>
      </c>
      <c r="E36" s="33">
        <f>AVERAGE(C36:D36)</f>
        <v>6.15</v>
      </c>
      <c r="F36" s="31">
        <v>9.7</v>
      </c>
      <c r="G36" s="33">
        <f>(F36)</f>
        <v>9.7</v>
      </c>
      <c r="H36" s="34">
        <f>SUM(E36+G36)</f>
        <v>15.85</v>
      </c>
      <c r="I36" s="35">
        <f>RANK(H36,H$35:H$42)</f>
        <v>8</v>
      </c>
    </row>
    <row r="37" spans="1:9" ht="18" customHeight="1">
      <c r="A37" s="31">
        <v>3</v>
      </c>
      <c r="B37" s="31" t="s">
        <v>34</v>
      </c>
      <c r="C37" s="31">
        <v>10.3</v>
      </c>
      <c r="D37" s="31">
        <v>10.4</v>
      </c>
      <c r="E37" s="33">
        <f>AVERAGE(C37:D37)</f>
        <v>10.350000000000001</v>
      </c>
      <c r="F37" s="31">
        <v>9.5</v>
      </c>
      <c r="G37" s="33">
        <f>(F37)</f>
        <v>9.5</v>
      </c>
      <c r="H37" s="34">
        <f>SUM(E37+G37)</f>
        <v>19.85</v>
      </c>
      <c r="I37" s="35">
        <f>RANK(H37,H$35:H$42)</f>
        <v>2</v>
      </c>
    </row>
    <row r="38" spans="1:9" ht="18" customHeight="1">
      <c r="A38" s="31">
        <v>4</v>
      </c>
      <c r="B38" s="31" t="s">
        <v>21</v>
      </c>
      <c r="C38" s="31">
        <v>8.9</v>
      </c>
      <c r="D38" s="31">
        <v>9.1</v>
      </c>
      <c r="E38" s="33">
        <f>AVERAGE(C38:D38)</f>
        <v>9</v>
      </c>
      <c r="F38" s="31">
        <v>10.1</v>
      </c>
      <c r="G38" s="33">
        <f>(F38)</f>
        <v>10.1</v>
      </c>
      <c r="H38" s="34">
        <f>SUM(E38+G38)</f>
        <v>19.1</v>
      </c>
      <c r="I38" s="35">
        <f>RANK(H38,H$35:H$42)</f>
        <v>3</v>
      </c>
    </row>
    <row r="39" spans="1:9" ht="18" customHeight="1">
      <c r="A39" s="31">
        <v>5</v>
      </c>
      <c r="B39" s="31" t="s">
        <v>35</v>
      </c>
      <c r="C39" s="31">
        <v>10.5</v>
      </c>
      <c r="D39" s="31">
        <v>10.6</v>
      </c>
      <c r="E39" s="33">
        <f>AVERAGE(C39:D39)</f>
        <v>10.55</v>
      </c>
      <c r="F39" s="31">
        <v>10.2</v>
      </c>
      <c r="G39" s="33">
        <f>(F39)</f>
        <v>10.2</v>
      </c>
      <c r="H39" s="34">
        <f>SUM(E39+G39)</f>
        <v>20.75</v>
      </c>
      <c r="I39" s="35">
        <f>RANK(H39,H$35:H$42)</f>
        <v>1</v>
      </c>
    </row>
    <row r="40" spans="1:9" ht="18" customHeight="1">
      <c r="A40" s="31">
        <v>6</v>
      </c>
      <c r="B40" s="31" t="s">
        <v>36</v>
      </c>
      <c r="C40" s="31">
        <v>7.3</v>
      </c>
      <c r="D40" s="31">
        <v>7.6</v>
      </c>
      <c r="E40" s="33">
        <f>AVERAGE(C40:D40)</f>
        <v>7.449999999999999</v>
      </c>
      <c r="F40" s="31">
        <v>9.9</v>
      </c>
      <c r="G40" s="33">
        <f>(F40)</f>
        <v>9.9</v>
      </c>
      <c r="H40" s="34">
        <f>SUM(E40+G40)</f>
        <v>17.35</v>
      </c>
      <c r="I40" s="35">
        <f>RANK(H40,H$35:H$42)</f>
        <v>6</v>
      </c>
    </row>
    <row r="41" spans="1:9" ht="18" customHeight="1">
      <c r="A41" s="31">
        <v>7</v>
      </c>
      <c r="B41" s="31" t="s">
        <v>37</v>
      </c>
      <c r="C41" s="31">
        <v>8.5</v>
      </c>
      <c r="D41" s="31">
        <v>7.9</v>
      </c>
      <c r="E41" s="33">
        <f>AVERAGE(C41:D41)</f>
        <v>8.2</v>
      </c>
      <c r="F41" s="31">
        <v>8.9</v>
      </c>
      <c r="G41" s="33">
        <f>(F41)</f>
        <v>8.9</v>
      </c>
      <c r="H41" s="34">
        <f>SUM(E41+G41)</f>
        <v>17.1</v>
      </c>
      <c r="I41" s="35">
        <f>RANK(H41,H$35:H$42)</f>
        <v>7</v>
      </c>
    </row>
    <row r="42" spans="1:9" ht="18" customHeight="1">
      <c r="A42" s="31">
        <v>8</v>
      </c>
      <c r="B42" s="31" t="s">
        <v>38</v>
      </c>
      <c r="C42" s="31">
        <v>9.3</v>
      </c>
      <c r="D42" s="31">
        <v>9.3</v>
      </c>
      <c r="E42" s="33">
        <f>AVERAGE(C42:D42)</f>
        <v>9.3</v>
      </c>
      <c r="F42" s="31">
        <v>9.6</v>
      </c>
      <c r="G42" s="33">
        <f>(F42)</f>
        <v>9.6</v>
      </c>
      <c r="H42" s="34">
        <f>SUM(E42+G42)</f>
        <v>18.9</v>
      </c>
      <c r="I42" s="35">
        <f>RANK(H42,H$35:H$42)</f>
        <v>4</v>
      </c>
    </row>
  </sheetData>
  <sheetProtection selectLockedCells="1" selectUnlockedCells="1"/>
  <mergeCells count="9">
    <mergeCell ref="A2:B2"/>
    <mergeCell ref="C8:E8"/>
    <mergeCell ref="F8:G8"/>
    <mergeCell ref="C14:E14"/>
    <mergeCell ref="F14:G14"/>
    <mergeCell ref="C21:E21"/>
    <mergeCell ref="F21:G21"/>
    <mergeCell ref="C33:E33"/>
    <mergeCell ref="F33:G33"/>
  </mergeCells>
  <printOptions/>
  <pageMargins left="0.2361111111111111" right="0.2361111111111111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V44"/>
  <sheetViews>
    <sheetView workbookViewId="0" topLeftCell="A1">
      <selection activeCell="A1" sqref="A1"/>
    </sheetView>
  </sheetViews>
  <sheetFormatPr defaultColWidth="9.140625" defaultRowHeight="18" customHeight="1"/>
  <cols>
    <col min="1" max="1" width="4.57421875" style="1" customWidth="1"/>
    <col min="2" max="2" width="36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.75" customHeight="1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53" t="s">
        <v>1</v>
      </c>
      <c r="B2" s="54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"/>
      <c r="B4" s="11" t="s">
        <v>39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55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5.75" customHeight="1">
      <c r="A6" s="14"/>
    </row>
    <row r="7" ht="18" customHeight="1">
      <c r="B7" s="36" t="s">
        <v>40</v>
      </c>
    </row>
    <row r="8" spans="1:9" ht="18" customHeight="1">
      <c r="A8" s="15"/>
      <c r="B8" s="21" t="s">
        <v>41</v>
      </c>
      <c r="C8" s="20" t="s">
        <v>7</v>
      </c>
      <c r="D8" s="20"/>
      <c r="E8" s="20"/>
      <c r="F8" s="20" t="s">
        <v>8</v>
      </c>
      <c r="G8" s="20"/>
      <c r="H8" s="8"/>
      <c r="I8" s="17"/>
    </row>
    <row r="9" spans="1:9" ht="18" customHeight="1">
      <c r="A9" s="21" t="s">
        <v>9</v>
      </c>
      <c r="B9" s="21" t="s">
        <v>10</v>
      </c>
      <c r="C9" s="21" t="s">
        <v>11</v>
      </c>
      <c r="D9" s="21" t="s">
        <v>12</v>
      </c>
      <c r="E9" s="22" t="s">
        <v>13</v>
      </c>
      <c r="F9" s="21" t="s">
        <v>14</v>
      </c>
      <c r="G9" s="22" t="s">
        <v>13</v>
      </c>
      <c r="H9" s="23" t="s">
        <v>15</v>
      </c>
      <c r="I9" s="24" t="s">
        <v>16</v>
      </c>
    </row>
    <row r="10" spans="1:9" ht="18" customHeight="1">
      <c r="A10" s="31">
        <v>1</v>
      </c>
      <c r="B10" s="31" t="s">
        <v>35</v>
      </c>
      <c r="C10" s="31">
        <v>10.3</v>
      </c>
      <c r="D10" s="31">
        <v>10.6</v>
      </c>
      <c r="E10" s="33">
        <f>AVERAGE(C10:D10)</f>
        <v>10.45</v>
      </c>
      <c r="F10" s="31">
        <v>10.6</v>
      </c>
      <c r="G10" s="33">
        <f>(F10)</f>
        <v>10.6</v>
      </c>
      <c r="H10" s="34">
        <f>SUM(E10+G10)</f>
        <v>21.049999999999997</v>
      </c>
      <c r="I10" s="35">
        <f>RANK(H10,H$10:H$18)</f>
        <v>2</v>
      </c>
    </row>
    <row r="11" spans="1:9" ht="18" customHeight="1">
      <c r="A11" s="31">
        <v>2</v>
      </c>
      <c r="B11" s="31" t="s">
        <v>21</v>
      </c>
      <c r="C11" s="31">
        <v>8.2</v>
      </c>
      <c r="D11" s="31">
        <v>8.5</v>
      </c>
      <c r="E11" s="33">
        <f>AVERAGE(C11:D11)</f>
        <v>8.35</v>
      </c>
      <c r="F11" s="31">
        <v>10</v>
      </c>
      <c r="G11" s="33">
        <f>(F11)</f>
        <v>10</v>
      </c>
      <c r="H11" s="34">
        <f>SUM(E11+G11)</f>
        <v>18.35</v>
      </c>
      <c r="I11" s="35">
        <f>RANK(H11,H$10:H$18)</f>
        <v>6</v>
      </c>
    </row>
    <row r="12" spans="1:9" ht="18" customHeight="1">
      <c r="A12" s="31">
        <v>3</v>
      </c>
      <c r="B12" s="31" t="s">
        <v>42</v>
      </c>
      <c r="C12" s="31">
        <v>8.2</v>
      </c>
      <c r="D12" s="31">
        <v>8.2</v>
      </c>
      <c r="E12" s="33">
        <f>AVERAGE(C12:D12)</f>
        <v>8.2</v>
      </c>
      <c r="F12" s="31">
        <v>8.3</v>
      </c>
      <c r="G12" s="33">
        <f>(F12)</f>
        <v>8.3</v>
      </c>
      <c r="H12" s="34">
        <f>SUM(E12+G12)</f>
        <v>16.5</v>
      </c>
      <c r="I12" s="35">
        <f>RANK(H12,H$10:H$18)</f>
        <v>9</v>
      </c>
    </row>
    <row r="13" spans="1:9" ht="18" customHeight="1">
      <c r="A13" s="31">
        <v>4</v>
      </c>
      <c r="B13" s="31" t="s">
        <v>36</v>
      </c>
      <c r="C13" s="31">
        <v>8.5</v>
      </c>
      <c r="D13" s="31">
        <v>8.5</v>
      </c>
      <c r="E13" s="33">
        <f>AVERAGE(C13:D13)</f>
        <v>8.5</v>
      </c>
      <c r="F13" s="31">
        <v>10.5</v>
      </c>
      <c r="G13" s="33">
        <f>(F13)</f>
        <v>10.5</v>
      </c>
      <c r="H13" s="34">
        <f>SUM(E13+G13)</f>
        <v>19</v>
      </c>
      <c r="I13" s="35">
        <f>RANK(H13,H$10:H$18)</f>
        <v>5</v>
      </c>
    </row>
    <row r="14" spans="1:9" ht="18" customHeight="1">
      <c r="A14" s="31">
        <v>5</v>
      </c>
      <c r="B14" s="31" t="s">
        <v>33</v>
      </c>
      <c r="C14" s="31">
        <v>7.1</v>
      </c>
      <c r="D14" s="31">
        <v>7.3</v>
      </c>
      <c r="E14" s="33">
        <f>AVERAGE(C14:D14)</f>
        <v>7.199999999999999</v>
      </c>
      <c r="F14" s="31">
        <v>9.6</v>
      </c>
      <c r="G14" s="33">
        <f>(F14)</f>
        <v>9.6</v>
      </c>
      <c r="H14" s="34">
        <f>SUM(E14+G14)</f>
        <v>16.799999999999997</v>
      </c>
      <c r="I14" s="35">
        <f>RANK(H14,H$10:H$18)</f>
        <v>7</v>
      </c>
    </row>
    <row r="15" spans="1:9" ht="18" customHeight="1">
      <c r="A15" s="31">
        <v>6</v>
      </c>
      <c r="B15" s="31" t="s">
        <v>34</v>
      </c>
      <c r="C15" s="31">
        <v>10.5</v>
      </c>
      <c r="D15" s="31">
        <v>9.9</v>
      </c>
      <c r="E15" s="33">
        <f>AVERAGE(C15:D15)</f>
        <v>10.2</v>
      </c>
      <c r="F15" s="31">
        <v>10.4</v>
      </c>
      <c r="G15" s="33">
        <f>(F15)</f>
        <v>10.4</v>
      </c>
      <c r="H15" s="34">
        <f>SUM(E15+G15)</f>
        <v>20.6</v>
      </c>
      <c r="I15" s="35">
        <f>RANK(H15,H$10:H$18)</f>
        <v>3</v>
      </c>
    </row>
    <row r="16" spans="1:9" ht="18" customHeight="1">
      <c r="A16" s="31">
        <v>7</v>
      </c>
      <c r="B16" s="31" t="s">
        <v>37</v>
      </c>
      <c r="C16" s="31">
        <v>10</v>
      </c>
      <c r="D16" s="31">
        <v>10.4</v>
      </c>
      <c r="E16" s="33">
        <f>AVERAGE(C16:D16)</f>
        <v>10.2</v>
      </c>
      <c r="F16" s="31">
        <v>9</v>
      </c>
      <c r="G16" s="33">
        <f>(F16)</f>
        <v>9</v>
      </c>
      <c r="H16" s="34">
        <f>SUM(E16+G16)</f>
        <v>19.2</v>
      </c>
      <c r="I16" s="35">
        <f>RANK(H16,H$10:H$18)</f>
        <v>4</v>
      </c>
    </row>
    <row r="17" spans="1:9" ht="18" customHeight="1">
      <c r="A17" s="31">
        <v>8</v>
      </c>
      <c r="B17" s="31" t="s">
        <v>38</v>
      </c>
      <c r="C17" s="31">
        <v>11.5</v>
      </c>
      <c r="D17" s="31">
        <v>11.3</v>
      </c>
      <c r="E17" s="33">
        <f>AVERAGE(C17:D17)</f>
        <v>11.4</v>
      </c>
      <c r="F17" s="31">
        <v>10.7</v>
      </c>
      <c r="G17" s="33">
        <f>(F17)</f>
        <v>10.7</v>
      </c>
      <c r="H17" s="34">
        <f>SUM(E17+G17)</f>
        <v>22.1</v>
      </c>
      <c r="I17" s="35">
        <f>RANK(H17,H$10:H$18)</f>
        <v>1</v>
      </c>
    </row>
    <row r="18" spans="1:9" ht="18" customHeight="1">
      <c r="A18" s="31">
        <v>9</v>
      </c>
      <c r="B18" s="31" t="s">
        <v>32</v>
      </c>
      <c r="C18" s="31">
        <v>6.9</v>
      </c>
      <c r="D18" s="31">
        <v>7.2</v>
      </c>
      <c r="E18" s="33">
        <f>AVERAGE(C18:D18)</f>
        <v>7.050000000000001</v>
      </c>
      <c r="F18" s="31">
        <v>9.6</v>
      </c>
      <c r="G18" s="33">
        <f>(F18)</f>
        <v>9.6</v>
      </c>
      <c r="H18" s="34">
        <f>SUM(E18+G18)</f>
        <v>16.65</v>
      </c>
      <c r="I18" s="35">
        <f>RANK(H18,H$10:H$18)</f>
        <v>8</v>
      </c>
    </row>
    <row r="20" ht="18" customHeight="1">
      <c r="B20" s="36" t="s">
        <v>40</v>
      </c>
    </row>
    <row r="21" spans="1:9" ht="18" customHeight="1">
      <c r="A21" s="15"/>
      <c r="B21" s="37" t="s">
        <v>23</v>
      </c>
      <c r="C21" s="20" t="s">
        <v>7</v>
      </c>
      <c r="D21" s="20"/>
      <c r="E21" s="20"/>
      <c r="F21" s="20" t="s">
        <v>8</v>
      </c>
      <c r="G21" s="20"/>
      <c r="H21" s="8"/>
      <c r="I21" s="17"/>
    </row>
    <row r="22" spans="1:9" ht="18" customHeight="1">
      <c r="A22" s="21" t="s">
        <v>9</v>
      </c>
      <c r="B22" s="21" t="s">
        <v>10</v>
      </c>
      <c r="C22" s="21" t="s">
        <v>11</v>
      </c>
      <c r="D22" s="21" t="s">
        <v>12</v>
      </c>
      <c r="E22" s="22" t="s">
        <v>13</v>
      </c>
      <c r="F22" s="21" t="s">
        <v>14</v>
      </c>
      <c r="G22" s="22" t="s">
        <v>13</v>
      </c>
      <c r="H22" s="23" t="s">
        <v>15</v>
      </c>
      <c r="I22" s="24" t="s">
        <v>16</v>
      </c>
    </row>
    <row r="23" spans="1:9" ht="18" customHeight="1">
      <c r="A23" s="31">
        <v>1</v>
      </c>
      <c r="B23" s="31" t="s">
        <v>30</v>
      </c>
      <c r="C23" s="31">
        <v>12.7</v>
      </c>
      <c r="D23" s="31">
        <v>12.9</v>
      </c>
      <c r="E23" s="33">
        <f>AVERAGE(C23:D23)</f>
        <v>12.8</v>
      </c>
      <c r="F23" s="31">
        <v>9.1</v>
      </c>
      <c r="G23" s="33">
        <f>(F23)</f>
        <v>9.1</v>
      </c>
      <c r="H23" s="34">
        <f>SUM(E23+G23)</f>
        <v>21.9</v>
      </c>
      <c r="I23" s="35">
        <f>RANK(H23,H$23:H$30)</f>
        <v>1</v>
      </c>
    </row>
    <row r="24" spans="1:9" ht="18" customHeight="1">
      <c r="A24" s="56">
        <v>2</v>
      </c>
      <c r="B24" s="56" t="s">
        <v>29</v>
      </c>
      <c r="C24" s="56">
        <v>0</v>
      </c>
      <c r="D24" s="56">
        <v>0</v>
      </c>
      <c r="E24" s="42">
        <f>AVERAGE(C24:D24)</f>
        <v>0</v>
      </c>
      <c r="F24" s="56">
        <v>0</v>
      </c>
      <c r="G24" s="42">
        <f>(F24)</f>
        <v>0</v>
      </c>
      <c r="H24" s="43">
        <f>SUM(E24+G24)</f>
        <v>0</v>
      </c>
      <c r="I24" s="44">
        <f>RANK(H24,H$23:H$30)</f>
        <v>8</v>
      </c>
    </row>
    <row r="25" spans="1:9" ht="18" customHeight="1">
      <c r="A25" s="31">
        <v>3</v>
      </c>
      <c r="B25" s="31" t="s">
        <v>24</v>
      </c>
      <c r="C25" s="31">
        <v>9.5</v>
      </c>
      <c r="D25" s="31">
        <v>9.4</v>
      </c>
      <c r="E25" s="33">
        <f>AVERAGE(C25:D25)</f>
        <v>9.45</v>
      </c>
      <c r="F25" s="31">
        <v>12.4</v>
      </c>
      <c r="G25" s="33">
        <f>(F25)</f>
        <v>12.4</v>
      </c>
      <c r="H25" s="34">
        <f>SUM(E25+G25)</f>
        <v>21.85</v>
      </c>
      <c r="I25" s="35">
        <f>RANK(H25,H$23:H$30)</f>
        <v>2</v>
      </c>
    </row>
    <row r="26" spans="1:9" ht="18" customHeight="1">
      <c r="A26" s="31">
        <v>4</v>
      </c>
      <c r="B26" s="31" t="s">
        <v>26</v>
      </c>
      <c r="C26" s="31">
        <v>9.6</v>
      </c>
      <c r="D26" s="31">
        <v>9.4</v>
      </c>
      <c r="E26" s="33">
        <f>AVERAGE(C26:D26)</f>
        <v>9.5</v>
      </c>
      <c r="F26" s="31">
        <v>10.1</v>
      </c>
      <c r="G26" s="33">
        <f>(F26)</f>
        <v>10.1</v>
      </c>
      <c r="H26" s="34">
        <f>SUM(E26+G26)</f>
        <v>19.6</v>
      </c>
      <c r="I26" s="35">
        <f>RANK(H26,H$23:H$30)</f>
        <v>6</v>
      </c>
    </row>
    <row r="27" spans="1:9" ht="18" customHeight="1">
      <c r="A27" s="31">
        <v>5</v>
      </c>
      <c r="B27" s="31" t="s">
        <v>43</v>
      </c>
      <c r="C27" s="31">
        <v>10.2</v>
      </c>
      <c r="D27" s="31">
        <v>10</v>
      </c>
      <c r="E27" s="33">
        <f>AVERAGE(C27:D27)</f>
        <v>10.1</v>
      </c>
      <c r="F27" s="31">
        <v>9.6</v>
      </c>
      <c r="G27" s="33">
        <f>(F27)</f>
        <v>9.6</v>
      </c>
      <c r="H27" s="34">
        <f>SUM(E27+G27)</f>
        <v>19.7</v>
      </c>
      <c r="I27" s="35">
        <f>RANK(H27,H$23:H$30)</f>
        <v>5</v>
      </c>
    </row>
    <row r="28" spans="1:9" ht="18" customHeight="1">
      <c r="A28" s="31">
        <v>6</v>
      </c>
      <c r="B28" s="31" t="s">
        <v>25</v>
      </c>
      <c r="C28" s="31">
        <v>11.2</v>
      </c>
      <c r="D28" s="31">
        <v>11</v>
      </c>
      <c r="E28" s="33">
        <f>AVERAGE(C28:D28)</f>
        <v>11.1</v>
      </c>
      <c r="F28" s="31">
        <v>10.7</v>
      </c>
      <c r="G28" s="33">
        <f>(F28)</f>
        <v>10.7</v>
      </c>
      <c r="H28" s="34">
        <f>SUM(E28+G28)</f>
        <v>21.799999999999997</v>
      </c>
      <c r="I28" s="35">
        <f>RANK(H28,H$23:H$30)</f>
        <v>3</v>
      </c>
    </row>
    <row r="29" spans="1:9" ht="18" customHeight="1">
      <c r="A29" s="26">
        <v>7</v>
      </c>
      <c r="B29" s="26" t="s">
        <v>27</v>
      </c>
      <c r="C29" s="26">
        <v>7.9</v>
      </c>
      <c r="D29" s="26">
        <v>7.9</v>
      </c>
      <c r="E29" s="28">
        <f>AVERAGE(C29:D29)</f>
        <v>7.9</v>
      </c>
      <c r="F29" s="26">
        <v>11.8</v>
      </c>
      <c r="G29" s="28">
        <f>(F29)</f>
        <v>11.8</v>
      </c>
      <c r="H29" s="29">
        <f>SUM(E29+G29)</f>
        <v>19.700000000000003</v>
      </c>
      <c r="I29" s="30">
        <f>RANK(H29,H$23:H$30)</f>
        <v>4</v>
      </c>
    </row>
    <row r="30" spans="1:9" ht="18" customHeight="1">
      <c r="A30" s="26">
        <v>8</v>
      </c>
      <c r="B30" s="26" t="s">
        <v>28</v>
      </c>
      <c r="C30" s="26">
        <v>8.6</v>
      </c>
      <c r="D30" s="26">
        <v>8.5</v>
      </c>
      <c r="E30" s="28">
        <f>AVERAGE(C30:D30)</f>
        <v>8.55</v>
      </c>
      <c r="F30" s="26">
        <v>10.8</v>
      </c>
      <c r="G30" s="28">
        <f>(F30)</f>
        <v>10.8</v>
      </c>
      <c r="H30" s="29">
        <f>SUM(E30+G30)</f>
        <v>19.35</v>
      </c>
      <c r="I30" s="30">
        <f>RANK(H30,H$23:H$30)</f>
        <v>7</v>
      </c>
    </row>
    <row r="32" ht="18" customHeight="1">
      <c r="B32" s="36" t="s">
        <v>40</v>
      </c>
    </row>
    <row r="33" spans="1:9" ht="18" customHeight="1">
      <c r="A33" s="15"/>
      <c r="B33" s="37" t="s">
        <v>44</v>
      </c>
      <c r="C33" s="20" t="s">
        <v>7</v>
      </c>
      <c r="D33" s="20"/>
      <c r="E33" s="20"/>
      <c r="F33" s="20" t="s">
        <v>8</v>
      </c>
      <c r="G33" s="20"/>
      <c r="H33" s="8"/>
      <c r="I33" s="17"/>
    </row>
    <row r="34" spans="1:9" ht="18" customHeight="1">
      <c r="A34" s="21" t="s">
        <v>9</v>
      </c>
      <c r="B34" s="21" t="s">
        <v>10</v>
      </c>
      <c r="C34" s="21" t="s">
        <v>11</v>
      </c>
      <c r="D34" s="21" t="s">
        <v>12</v>
      </c>
      <c r="E34" s="22" t="s">
        <v>13</v>
      </c>
      <c r="F34" s="21" t="s">
        <v>14</v>
      </c>
      <c r="G34" s="22" t="s">
        <v>13</v>
      </c>
      <c r="H34" s="23" t="s">
        <v>15</v>
      </c>
      <c r="I34" s="24" t="s">
        <v>16</v>
      </c>
    </row>
    <row r="35" spans="1:28" s="58" customFormat="1" ht="18" customHeight="1">
      <c r="A35" s="32">
        <v>1</v>
      </c>
      <c r="B35" s="32" t="s">
        <v>18</v>
      </c>
      <c r="C35" s="32">
        <v>5.4</v>
      </c>
      <c r="D35" s="32">
        <v>6</v>
      </c>
      <c r="E35" s="57">
        <f>AVERAGE(C35:D35)</f>
        <v>5.7</v>
      </c>
      <c r="F35" s="32">
        <v>15.2</v>
      </c>
      <c r="G35" s="33">
        <f>(F35)</f>
        <v>15.2</v>
      </c>
      <c r="H35" s="34">
        <f>SUM(E35+G35)</f>
        <v>20.9</v>
      </c>
      <c r="I35" s="35">
        <f>RANK(H35,H$35:H$36)</f>
        <v>1</v>
      </c>
      <c r="M35" s="59"/>
      <c r="R35" s="59"/>
      <c r="U35" s="5"/>
      <c r="Z35" s="60"/>
      <c r="AA35" s="60"/>
      <c r="AB35" s="60"/>
    </row>
    <row r="36" spans="1:9" ht="18" customHeight="1">
      <c r="A36" s="26">
        <v>2</v>
      </c>
      <c r="B36" s="26" t="s">
        <v>17</v>
      </c>
      <c r="C36" s="26">
        <v>4.4</v>
      </c>
      <c r="D36" s="26">
        <v>4.9</v>
      </c>
      <c r="E36" s="28">
        <f>AVERAGE(C36:D36)</f>
        <v>4.65</v>
      </c>
      <c r="F36" s="26">
        <v>14</v>
      </c>
      <c r="G36" s="28">
        <f>(F36)</f>
        <v>14</v>
      </c>
      <c r="H36" s="29">
        <f>SUM(E36+G36)</f>
        <v>18.65</v>
      </c>
      <c r="I36" s="30">
        <f>RANK(H36,H$35:H$36)</f>
        <v>2</v>
      </c>
    </row>
    <row r="38" spans="1:9" ht="18" customHeight="1">
      <c r="A38" s="14"/>
      <c r="H38" s="1"/>
      <c r="I38" s="1"/>
    </row>
    <row r="39" ht="18" customHeight="1">
      <c r="B39" s="36" t="s">
        <v>45</v>
      </c>
    </row>
    <row r="40" spans="1:9" ht="18" customHeight="1">
      <c r="A40" s="15"/>
      <c r="B40" s="21" t="s">
        <v>46</v>
      </c>
      <c r="C40" s="20" t="s">
        <v>7</v>
      </c>
      <c r="D40" s="20"/>
      <c r="E40" s="20"/>
      <c r="F40" s="20" t="s">
        <v>8</v>
      </c>
      <c r="G40" s="20"/>
      <c r="H40" s="8"/>
      <c r="I40" s="17"/>
    </row>
    <row r="41" spans="1:9" ht="18" customHeight="1">
      <c r="A41" s="21" t="s">
        <v>9</v>
      </c>
      <c r="B41" s="21" t="s">
        <v>10</v>
      </c>
      <c r="C41" s="21" t="s">
        <v>11</v>
      </c>
      <c r="D41" s="21" t="s">
        <v>12</v>
      </c>
      <c r="E41" s="22" t="s">
        <v>13</v>
      </c>
      <c r="F41" s="21" t="s">
        <v>14</v>
      </c>
      <c r="G41" s="22" t="s">
        <v>13</v>
      </c>
      <c r="H41" s="39" t="s">
        <v>15</v>
      </c>
      <c r="I41" s="24" t="s">
        <v>16</v>
      </c>
    </row>
    <row r="42" spans="1:9" ht="18" customHeight="1">
      <c r="A42" s="31">
        <v>1</v>
      </c>
      <c r="B42" s="31" t="s">
        <v>21</v>
      </c>
      <c r="C42" s="31">
        <v>10.1</v>
      </c>
      <c r="D42" s="31">
        <v>9.8</v>
      </c>
      <c r="E42" s="33">
        <f>AVERAGE(C42:D42)</f>
        <v>9.95</v>
      </c>
      <c r="F42" s="31">
        <v>9.9</v>
      </c>
      <c r="G42" s="33">
        <f>(F42)</f>
        <v>9.9</v>
      </c>
      <c r="H42" s="34">
        <f>SUM(E42+G42)</f>
        <v>19.85</v>
      </c>
      <c r="I42" s="35">
        <f>RANK(H42,H$42:H$44)</f>
        <v>1</v>
      </c>
    </row>
    <row r="43" spans="1:9" ht="18" customHeight="1">
      <c r="A43" s="31">
        <v>2</v>
      </c>
      <c r="B43" s="31" t="s">
        <v>22</v>
      </c>
      <c r="C43" s="31">
        <v>7.1</v>
      </c>
      <c r="D43" s="31">
        <v>6.8</v>
      </c>
      <c r="E43" s="33">
        <f>AVERAGE(C43:D43)</f>
        <v>6.949999999999999</v>
      </c>
      <c r="F43" s="31">
        <v>8.1</v>
      </c>
      <c r="G43" s="33">
        <f>(F43)</f>
        <v>8.1</v>
      </c>
      <c r="H43" s="34">
        <f>SUM(E43+G43)</f>
        <v>15.049999999999999</v>
      </c>
      <c r="I43" s="35">
        <f>RANK(H43,H$42:H$44)</f>
        <v>3</v>
      </c>
    </row>
    <row r="44" spans="1:9" ht="18" customHeight="1">
      <c r="A44" s="31">
        <v>3</v>
      </c>
      <c r="B44" s="31" t="s">
        <v>20</v>
      </c>
      <c r="C44" s="31">
        <v>8</v>
      </c>
      <c r="D44" s="31">
        <v>7.7</v>
      </c>
      <c r="E44" s="33">
        <f>AVERAGE(C44:D44)</f>
        <v>7.85</v>
      </c>
      <c r="F44" s="31">
        <v>9.1</v>
      </c>
      <c r="G44" s="33">
        <f>(F44)</f>
        <v>9.1</v>
      </c>
      <c r="H44" s="34">
        <f>SUM(E44+G44)</f>
        <v>16.95</v>
      </c>
      <c r="I44" s="35">
        <f>RANK(H44,H$42:H$44)</f>
        <v>2</v>
      </c>
    </row>
  </sheetData>
  <sheetProtection selectLockedCells="1" selectUnlockedCells="1"/>
  <mergeCells count="8">
    <mergeCell ref="C8:E8"/>
    <mergeCell ref="F8:G8"/>
    <mergeCell ref="C21:E21"/>
    <mergeCell ref="F21:G21"/>
    <mergeCell ref="C33:E33"/>
    <mergeCell ref="F33:G33"/>
    <mergeCell ref="C40:E40"/>
    <mergeCell ref="F40:G40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portrait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43"/>
  <sheetViews>
    <sheetView workbookViewId="0" topLeftCell="A1">
      <selection activeCell="A1" sqref="A1"/>
    </sheetView>
  </sheetViews>
  <sheetFormatPr defaultColWidth="9.140625" defaultRowHeight="18" customHeight="1"/>
  <cols>
    <col min="1" max="1" width="4.57421875" style="1" customWidth="1"/>
    <col min="2" max="2" width="30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.75" customHeight="1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61" t="s">
        <v>1</v>
      </c>
      <c r="B2" s="62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55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5.75" customHeight="1">
      <c r="A6" s="14"/>
    </row>
    <row r="7" ht="18" customHeight="1">
      <c r="B7" s="36" t="s">
        <v>47</v>
      </c>
    </row>
    <row r="8" spans="1:9" ht="18" customHeight="1">
      <c r="A8" s="15"/>
      <c r="B8" s="18" t="s">
        <v>48</v>
      </c>
      <c r="C8" s="20" t="s">
        <v>7</v>
      </c>
      <c r="D8" s="20"/>
      <c r="E8" s="20"/>
      <c r="F8" s="20" t="s">
        <v>8</v>
      </c>
      <c r="G8" s="20"/>
      <c r="H8" s="8"/>
      <c r="I8" s="17"/>
    </row>
    <row r="9" spans="1:9" ht="18" customHeight="1">
      <c r="A9" s="21" t="s">
        <v>9</v>
      </c>
      <c r="B9" s="21" t="s">
        <v>10</v>
      </c>
      <c r="C9" s="21" t="s">
        <v>11</v>
      </c>
      <c r="D9" s="21" t="s">
        <v>12</v>
      </c>
      <c r="E9" s="22" t="s">
        <v>13</v>
      </c>
      <c r="F9" s="21" t="s">
        <v>14</v>
      </c>
      <c r="G9" s="22" t="s">
        <v>13</v>
      </c>
      <c r="H9" s="23" t="s">
        <v>15</v>
      </c>
      <c r="I9" s="24" t="s">
        <v>16</v>
      </c>
    </row>
    <row r="10" spans="1:9" ht="18" customHeight="1">
      <c r="A10" s="31">
        <v>1</v>
      </c>
      <c r="B10" s="31" t="s">
        <v>34</v>
      </c>
      <c r="C10" s="31">
        <v>11</v>
      </c>
      <c r="D10" s="31">
        <v>10.7</v>
      </c>
      <c r="E10" s="33">
        <f>AVERAGE(C10:D10)</f>
        <v>10.85</v>
      </c>
      <c r="F10" s="31">
        <v>9.3</v>
      </c>
      <c r="G10" s="33">
        <f>(F10)</f>
        <v>9.3</v>
      </c>
      <c r="H10" s="34">
        <f>SUM(E10+G10)</f>
        <v>20.15</v>
      </c>
      <c r="I10" s="35">
        <f>RANK(H10,H$10:H$17)</f>
        <v>3</v>
      </c>
    </row>
    <row r="11" spans="1:9" ht="18" customHeight="1">
      <c r="A11" s="31">
        <v>2</v>
      </c>
      <c r="B11" s="31" t="s">
        <v>35</v>
      </c>
      <c r="C11" s="31">
        <v>10.5</v>
      </c>
      <c r="D11" s="31">
        <v>10.5</v>
      </c>
      <c r="E11" s="33">
        <f>AVERAGE(C11:D11)</f>
        <v>10.5</v>
      </c>
      <c r="F11" s="31">
        <v>10.2</v>
      </c>
      <c r="G11" s="33">
        <f>(F11)</f>
        <v>10.2</v>
      </c>
      <c r="H11" s="34">
        <f>SUM(E11+G11)</f>
        <v>20.7</v>
      </c>
      <c r="I11" s="35">
        <f>RANK(H11,H$10:H$17)</f>
        <v>2</v>
      </c>
    </row>
    <row r="12" spans="1:9" ht="18" customHeight="1">
      <c r="A12" s="31">
        <v>3</v>
      </c>
      <c r="B12" s="31" t="s">
        <v>33</v>
      </c>
      <c r="C12" s="31">
        <v>6.6</v>
      </c>
      <c r="D12" s="31">
        <v>6.1</v>
      </c>
      <c r="E12" s="33">
        <f>AVERAGE(C12:D12)</f>
        <v>6.35</v>
      </c>
      <c r="F12" s="31">
        <v>10.2</v>
      </c>
      <c r="G12" s="33">
        <f>(F12)</f>
        <v>10.2</v>
      </c>
      <c r="H12" s="34">
        <f>SUM(E12+G12)</f>
        <v>16.549999999999997</v>
      </c>
      <c r="I12" s="35">
        <f>RANK(H12,H$10:H$17)</f>
        <v>8</v>
      </c>
    </row>
    <row r="13" spans="1:9" ht="18" customHeight="1">
      <c r="A13" s="31">
        <v>4</v>
      </c>
      <c r="B13" s="31" t="s">
        <v>38</v>
      </c>
      <c r="C13" s="31">
        <v>12.2</v>
      </c>
      <c r="D13" s="31">
        <v>12.1</v>
      </c>
      <c r="E13" s="33">
        <f>AVERAGE(C13:D13)</f>
        <v>12.149999999999999</v>
      </c>
      <c r="F13" s="31">
        <v>10.4</v>
      </c>
      <c r="G13" s="33">
        <f>(F13)</f>
        <v>10.4</v>
      </c>
      <c r="H13" s="34">
        <f>SUM(E13+G13)</f>
        <v>22.549999999999997</v>
      </c>
      <c r="I13" s="35">
        <f>RANK(H13,H$10:H$17)</f>
        <v>1</v>
      </c>
    </row>
    <row r="14" spans="1:9" ht="18" customHeight="1">
      <c r="A14" s="31">
        <v>5</v>
      </c>
      <c r="B14" s="31" t="s">
        <v>36</v>
      </c>
      <c r="C14" s="31">
        <v>7.1</v>
      </c>
      <c r="D14" s="31">
        <v>6.7</v>
      </c>
      <c r="E14" s="33">
        <f>AVERAGE(C14:D14)</f>
        <v>6.9</v>
      </c>
      <c r="F14" s="31">
        <v>9.9</v>
      </c>
      <c r="G14" s="33">
        <f>(F14)</f>
        <v>9.9</v>
      </c>
      <c r="H14" s="34">
        <f>SUM(E14+G14)</f>
        <v>16.8</v>
      </c>
      <c r="I14" s="35">
        <f>RANK(H14,H$10:H$17)</f>
        <v>7</v>
      </c>
    </row>
    <row r="15" spans="1:9" ht="18" customHeight="1">
      <c r="A15" s="31">
        <v>6</v>
      </c>
      <c r="B15" s="31" t="s">
        <v>42</v>
      </c>
      <c r="C15" s="31">
        <v>7.8</v>
      </c>
      <c r="D15" s="31">
        <v>7.5</v>
      </c>
      <c r="E15" s="33">
        <f>AVERAGE(C15:D15)</f>
        <v>7.65</v>
      </c>
      <c r="F15" s="31">
        <v>9.7</v>
      </c>
      <c r="G15" s="33">
        <f>(F15)</f>
        <v>9.7</v>
      </c>
      <c r="H15" s="34">
        <f>SUM(E15+G15)</f>
        <v>17.35</v>
      </c>
      <c r="I15" s="35">
        <f>RANK(H15,H$10:H$17)</f>
        <v>6</v>
      </c>
    </row>
    <row r="16" spans="1:9" ht="18" customHeight="1">
      <c r="A16" s="31">
        <v>7</v>
      </c>
      <c r="B16" s="31" t="s">
        <v>21</v>
      </c>
      <c r="C16" s="31">
        <v>10.2</v>
      </c>
      <c r="D16" s="31">
        <v>10</v>
      </c>
      <c r="E16" s="33">
        <f>AVERAGE(C16:D16)</f>
        <v>10.1</v>
      </c>
      <c r="F16" s="31">
        <v>9.8</v>
      </c>
      <c r="G16" s="33">
        <f>(F16)</f>
        <v>9.8</v>
      </c>
      <c r="H16" s="34">
        <f>SUM(E16+G16)</f>
        <v>19.9</v>
      </c>
      <c r="I16" s="35">
        <f>RANK(H16,H$10:H$17)</f>
        <v>4</v>
      </c>
    </row>
    <row r="17" spans="1:9" ht="18" customHeight="1">
      <c r="A17" s="31">
        <v>8</v>
      </c>
      <c r="B17" s="31" t="s">
        <v>32</v>
      </c>
      <c r="C17" s="31">
        <v>8.4</v>
      </c>
      <c r="D17" s="31">
        <v>8</v>
      </c>
      <c r="E17" s="33">
        <f>AVERAGE(C17:D17)</f>
        <v>8.2</v>
      </c>
      <c r="F17" s="31">
        <v>10.6</v>
      </c>
      <c r="G17" s="33">
        <f>(F17)</f>
        <v>10.6</v>
      </c>
      <c r="H17" s="34">
        <f>SUM(E17+G17)</f>
        <v>18.799999999999997</v>
      </c>
      <c r="I17" s="35">
        <f>RANK(H17,H$10:H$17)</f>
        <v>5</v>
      </c>
    </row>
    <row r="19" ht="18" customHeight="1">
      <c r="B19" s="36" t="s">
        <v>47</v>
      </c>
    </row>
    <row r="20" spans="1:9" ht="18" customHeight="1">
      <c r="A20" s="15"/>
      <c r="B20" s="37" t="s">
        <v>23</v>
      </c>
      <c r="C20" s="20" t="s">
        <v>7</v>
      </c>
      <c r="D20" s="20"/>
      <c r="E20" s="20"/>
      <c r="F20" s="20" t="s">
        <v>8</v>
      </c>
      <c r="G20" s="20"/>
      <c r="H20" s="8"/>
      <c r="I20" s="17"/>
    </row>
    <row r="21" spans="1:9" ht="18" customHeight="1">
      <c r="A21" s="21" t="s">
        <v>9</v>
      </c>
      <c r="B21" s="21" t="s">
        <v>10</v>
      </c>
      <c r="C21" s="21" t="s">
        <v>11</v>
      </c>
      <c r="D21" s="21" t="s">
        <v>12</v>
      </c>
      <c r="E21" s="22" t="s">
        <v>13</v>
      </c>
      <c r="F21" s="21" t="s">
        <v>14</v>
      </c>
      <c r="G21" s="22" t="s">
        <v>13</v>
      </c>
      <c r="H21" s="23" t="s">
        <v>15</v>
      </c>
      <c r="I21" s="24" t="s">
        <v>16</v>
      </c>
    </row>
    <row r="22" spans="1:9" ht="18" customHeight="1">
      <c r="A22" s="31">
        <v>1</v>
      </c>
      <c r="B22" s="31" t="s">
        <v>24</v>
      </c>
      <c r="C22" s="31">
        <v>8.8</v>
      </c>
      <c r="D22" s="31">
        <v>8.6</v>
      </c>
      <c r="E22" s="33">
        <f>AVERAGE(C22:D22)</f>
        <v>8.7</v>
      </c>
      <c r="F22" s="31">
        <v>11.5</v>
      </c>
      <c r="G22" s="33">
        <f>(F22)</f>
        <v>11.5</v>
      </c>
      <c r="H22" s="34">
        <f>SUM(E22+G22)</f>
        <v>20.2</v>
      </c>
      <c r="I22" s="35">
        <f>RANK(H22,H$22:H$29)</f>
        <v>3</v>
      </c>
    </row>
    <row r="23" spans="1:9" ht="18" customHeight="1">
      <c r="A23" s="31">
        <v>2</v>
      </c>
      <c r="B23" s="31" t="s">
        <v>26</v>
      </c>
      <c r="C23" s="31">
        <v>8.7</v>
      </c>
      <c r="D23" s="31">
        <v>8.4</v>
      </c>
      <c r="E23" s="33">
        <f>AVERAGE(C23:D23)</f>
        <v>8.55</v>
      </c>
      <c r="F23" s="31">
        <v>9.3</v>
      </c>
      <c r="G23" s="33">
        <f>(F23)</f>
        <v>9.3</v>
      </c>
      <c r="H23" s="34">
        <f>SUM(E23+G23)</f>
        <v>17.85</v>
      </c>
      <c r="I23" s="35">
        <f>RANK(H23,H$22:H$29)</f>
        <v>6</v>
      </c>
    </row>
    <row r="24" spans="1:9" ht="18" customHeight="1">
      <c r="A24" s="31">
        <v>3</v>
      </c>
      <c r="B24" s="31" t="s">
        <v>43</v>
      </c>
      <c r="C24" s="31">
        <v>8.9</v>
      </c>
      <c r="D24" s="31">
        <v>8.5</v>
      </c>
      <c r="E24" s="33">
        <f>AVERAGE(C24:D24)</f>
        <v>8.7</v>
      </c>
      <c r="F24" s="31">
        <v>9.2</v>
      </c>
      <c r="G24" s="33">
        <f>(F24)</f>
        <v>9.2</v>
      </c>
      <c r="H24" s="34">
        <f>SUM(E24+G24)</f>
        <v>17.9</v>
      </c>
      <c r="I24" s="35">
        <f>RANK(H24,H$22:H$29)</f>
        <v>5</v>
      </c>
    </row>
    <row r="25" spans="1:9" ht="18" customHeight="1">
      <c r="A25" s="31">
        <v>4</v>
      </c>
      <c r="B25" s="31" t="s">
        <v>25</v>
      </c>
      <c r="C25" s="31">
        <v>10.6</v>
      </c>
      <c r="D25" s="31">
        <v>10.8</v>
      </c>
      <c r="E25" s="33">
        <f>AVERAGE(C25:D25)</f>
        <v>10.7</v>
      </c>
      <c r="F25" s="31">
        <v>10.4</v>
      </c>
      <c r="G25" s="33">
        <f>(F25)</f>
        <v>10.4</v>
      </c>
      <c r="H25" s="34">
        <f>SUM(E25+G25)</f>
        <v>21.1</v>
      </c>
      <c r="I25" s="35">
        <f>RANK(H25,H$22:H$29)</f>
        <v>1</v>
      </c>
    </row>
    <row r="26" spans="1:9" ht="18" customHeight="1">
      <c r="A26" s="26">
        <v>5</v>
      </c>
      <c r="B26" s="63" t="s">
        <v>28</v>
      </c>
      <c r="C26" s="26">
        <v>5.1</v>
      </c>
      <c r="D26" s="26">
        <v>4.7</v>
      </c>
      <c r="E26" s="28">
        <f>AVERAGE(C26:D26)</f>
        <v>4.9</v>
      </c>
      <c r="F26" s="26">
        <v>10.1</v>
      </c>
      <c r="G26" s="28">
        <f>(F26)</f>
        <v>10.1</v>
      </c>
      <c r="H26" s="29">
        <f>SUM(E26+G26)</f>
        <v>15</v>
      </c>
      <c r="I26" s="30">
        <f>RANK(H26,H$22:H$29)</f>
        <v>7</v>
      </c>
    </row>
    <row r="27" spans="1:9" ht="18" customHeight="1">
      <c r="A27" s="26">
        <v>6</v>
      </c>
      <c r="B27" s="26" t="s">
        <v>27</v>
      </c>
      <c r="C27" s="26">
        <v>8.8</v>
      </c>
      <c r="D27" s="26">
        <v>8.3</v>
      </c>
      <c r="E27" s="28">
        <f>AVERAGE(C27:D27)</f>
        <v>8.55</v>
      </c>
      <c r="F27" s="26">
        <v>11.7</v>
      </c>
      <c r="G27" s="28">
        <f>(F27)</f>
        <v>11.7</v>
      </c>
      <c r="H27" s="29">
        <f>SUM(E27+G27)</f>
        <v>20.25</v>
      </c>
      <c r="I27" s="30">
        <f>RANK(H27,H$22:H$29)</f>
        <v>2</v>
      </c>
    </row>
    <row r="28" spans="1:9" ht="18" customHeight="1">
      <c r="A28" s="31">
        <v>7</v>
      </c>
      <c r="B28" s="31" t="s">
        <v>30</v>
      </c>
      <c r="C28" s="31">
        <v>10.7</v>
      </c>
      <c r="D28" s="31">
        <v>10.5</v>
      </c>
      <c r="E28" s="33">
        <f>AVERAGE(C28:D28)</f>
        <v>10.6</v>
      </c>
      <c r="F28" s="31">
        <v>9.1</v>
      </c>
      <c r="G28" s="33">
        <f>(F28)</f>
        <v>9.1</v>
      </c>
      <c r="H28" s="34">
        <f>SUM(E28+G28)</f>
        <v>19.7</v>
      </c>
      <c r="I28" s="35">
        <f>RANK(H28,H$22:H$29)</f>
        <v>4</v>
      </c>
    </row>
    <row r="29" spans="1:9" ht="18" customHeight="1">
      <c r="A29" s="56">
        <v>8</v>
      </c>
      <c r="B29" s="56" t="s">
        <v>29</v>
      </c>
      <c r="C29" s="56">
        <v>0</v>
      </c>
      <c r="D29" s="56">
        <v>0</v>
      </c>
      <c r="E29" s="42">
        <f>AVERAGE(C29:D29)</f>
        <v>0</v>
      </c>
      <c r="F29" s="56">
        <v>0</v>
      </c>
      <c r="G29" s="42">
        <f>(F29)</f>
        <v>0</v>
      </c>
      <c r="H29" s="43">
        <f>SUM(E29+G29)</f>
        <v>0</v>
      </c>
      <c r="I29" s="44">
        <f>RANK(H29,H$22:H$29)</f>
        <v>8</v>
      </c>
    </row>
    <row r="31" ht="18" customHeight="1">
      <c r="B31" s="36" t="s">
        <v>47</v>
      </c>
    </row>
    <row r="32" spans="1:10" ht="18" customHeight="1">
      <c r="A32" s="15"/>
      <c r="B32" s="37" t="s">
        <v>44</v>
      </c>
      <c r="C32" s="20" t="s">
        <v>7</v>
      </c>
      <c r="D32" s="20"/>
      <c r="E32" s="20"/>
      <c r="F32" s="20" t="s">
        <v>8</v>
      </c>
      <c r="G32" s="20"/>
      <c r="H32" s="8"/>
      <c r="I32" s="17"/>
      <c r="J32" s="58"/>
    </row>
    <row r="33" spans="1:9" ht="18" customHeight="1">
      <c r="A33" s="21" t="s">
        <v>9</v>
      </c>
      <c r="B33" s="21" t="s">
        <v>10</v>
      </c>
      <c r="C33" s="21" t="s">
        <v>11</v>
      </c>
      <c r="D33" s="21" t="s">
        <v>12</v>
      </c>
      <c r="E33" s="22" t="s">
        <v>13</v>
      </c>
      <c r="F33" s="21" t="s">
        <v>14</v>
      </c>
      <c r="G33" s="22" t="s">
        <v>13</v>
      </c>
      <c r="H33" s="23" t="s">
        <v>15</v>
      </c>
      <c r="I33" s="24" t="s">
        <v>16</v>
      </c>
    </row>
    <row r="34" spans="1:28" s="58" customFormat="1" ht="18" customHeight="1">
      <c r="A34" s="27">
        <v>1</v>
      </c>
      <c r="B34" s="27" t="s">
        <v>17</v>
      </c>
      <c r="C34" s="27">
        <v>0</v>
      </c>
      <c r="D34" s="27">
        <v>0</v>
      </c>
      <c r="E34" s="27">
        <f>AVERAGE(C34:D34)</f>
        <v>0</v>
      </c>
      <c r="F34" s="27">
        <v>12.6</v>
      </c>
      <c r="G34" s="28">
        <f>(F34)</f>
        <v>12.6</v>
      </c>
      <c r="H34" s="29">
        <f>SUM(E34+G34)</f>
        <v>12.6</v>
      </c>
      <c r="I34" s="30">
        <f>RANK(H34,H$34:H$35)</f>
        <v>2</v>
      </c>
      <c r="M34" s="59"/>
      <c r="R34" s="59"/>
      <c r="U34" s="5"/>
      <c r="Z34" s="60"/>
      <c r="AA34" s="60"/>
      <c r="AB34" s="60"/>
    </row>
    <row r="35" spans="1:9" ht="18" customHeight="1">
      <c r="A35" s="31">
        <v>2</v>
      </c>
      <c r="B35" s="31" t="s">
        <v>18</v>
      </c>
      <c r="C35" s="31">
        <v>6</v>
      </c>
      <c r="D35" s="31">
        <v>6.2</v>
      </c>
      <c r="E35" s="33">
        <f>AVERAGE(C35:D35)</f>
        <v>6.1</v>
      </c>
      <c r="F35" s="31">
        <v>13</v>
      </c>
      <c r="G35" s="33">
        <f>(F35)</f>
        <v>13</v>
      </c>
      <c r="H35" s="34">
        <f>SUM(E35+G35)</f>
        <v>19.1</v>
      </c>
      <c r="I35" s="35">
        <f>RANK(H35,H$34:H$35)</f>
        <v>1</v>
      </c>
    </row>
    <row r="38" spans="1:9" ht="18" customHeight="1">
      <c r="A38" s="15"/>
      <c r="B38" s="36" t="s">
        <v>47</v>
      </c>
      <c r="H38" s="1"/>
      <c r="I38" s="1"/>
    </row>
    <row r="39" spans="2:9" ht="18" customHeight="1">
      <c r="B39" s="21" t="s">
        <v>46</v>
      </c>
      <c r="C39" s="20" t="s">
        <v>7</v>
      </c>
      <c r="D39" s="20"/>
      <c r="E39" s="20"/>
      <c r="F39" s="20" t="s">
        <v>8</v>
      </c>
      <c r="G39" s="20"/>
      <c r="H39" s="8"/>
      <c r="I39" s="17"/>
    </row>
    <row r="40" spans="1:9" ht="18" customHeight="1">
      <c r="A40" s="21" t="s">
        <v>9</v>
      </c>
      <c r="B40" s="21" t="s">
        <v>10</v>
      </c>
      <c r="C40" s="21" t="s">
        <v>11</v>
      </c>
      <c r="D40" s="21" t="s">
        <v>12</v>
      </c>
      <c r="E40" s="22" t="s">
        <v>13</v>
      </c>
      <c r="F40" s="21" t="s">
        <v>14</v>
      </c>
      <c r="G40" s="22" t="s">
        <v>13</v>
      </c>
      <c r="H40" s="23" t="s">
        <v>15</v>
      </c>
      <c r="I40" s="24" t="s">
        <v>16</v>
      </c>
    </row>
    <row r="41" spans="1:9" ht="18" customHeight="1">
      <c r="A41" s="31">
        <v>1</v>
      </c>
      <c r="B41" s="31" t="s">
        <v>22</v>
      </c>
      <c r="C41" s="31">
        <v>6.2</v>
      </c>
      <c r="D41" s="31">
        <v>5.9</v>
      </c>
      <c r="E41" s="33">
        <f>AVERAGE(C41:D41)</f>
        <v>6.050000000000001</v>
      </c>
      <c r="F41" s="31">
        <v>7.9</v>
      </c>
      <c r="G41" s="33">
        <f>(F41)</f>
        <v>7.9</v>
      </c>
      <c r="H41" s="34">
        <f>SUM(E41+G41)</f>
        <v>13.950000000000001</v>
      </c>
      <c r="I41" s="35">
        <f>RANK(H41,H$41:H$43)</f>
        <v>3</v>
      </c>
    </row>
    <row r="42" spans="1:9" ht="18" customHeight="1">
      <c r="A42" s="31">
        <v>2</v>
      </c>
      <c r="B42" s="31" t="s">
        <v>21</v>
      </c>
      <c r="C42" s="31">
        <v>8.1</v>
      </c>
      <c r="D42" s="31">
        <v>8</v>
      </c>
      <c r="E42" s="33">
        <f>AVERAGE(C42:D42)</f>
        <v>8.05</v>
      </c>
      <c r="F42" s="31">
        <v>9.9</v>
      </c>
      <c r="G42" s="33">
        <f>(F42)</f>
        <v>9.9</v>
      </c>
      <c r="H42" s="34">
        <f>SUM(E42+G42)</f>
        <v>17.950000000000003</v>
      </c>
      <c r="I42" s="35">
        <f>RANK(H42,H$41:H$43)</f>
        <v>1</v>
      </c>
    </row>
    <row r="43" spans="1:9" ht="18" customHeight="1">
      <c r="A43" s="31">
        <v>3</v>
      </c>
      <c r="B43" s="31" t="s">
        <v>20</v>
      </c>
      <c r="C43" s="31">
        <v>7.1</v>
      </c>
      <c r="D43" s="31">
        <v>7.1</v>
      </c>
      <c r="E43" s="33">
        <f>AVERAGE(C43:D43)</f>
        <v>7.1</v>
      </c>
      <c r="F43" s="31">
        <v>9.6</v>
      </c>
      <c r="G43" s="33">
        <f>(F43)</f>
        <v>9.6</v>
      </c>
      <c r="H43" s="34">
        <f>SUM(E43+G43)</f>
        <v>16.7</v>
      </c>
      <c r="I43" s="35">
        <f>RANK(H43,H$41:H$43)</f>
        <v>2</v>
      </c>
    </row>
  </sheetData>
  <sheetProtection selectLockedCells="1" selectUnlockedCells="1"/>
  <mergeCells count="8">
    <mergeCell ref="C8:E8"/>
    <mergeCell ref="F8:G8"/>
    <mergeCell ref="C20:E20"/>
    <mergeCell ref="F20:G20"/>
    <mergeCell ref="C32:E32"/>
    <mergeCell ref="F32:G32"/>
    <mergeCell ref="C39:E39"/>
    <mergeCell ref="F39:G39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portrait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IV44"/>
  <sheetViews>
    <sheetView workbookViewId="0" topLeftCell="A1">
      <selection activeCell="A1" sqref="A1"/>
    </sheetView>
  </sheetViews>
  <sheetFormatPr defaultColWidth="9.140625" defaultRowHeight="18" customHeight="1"/>
  <cols>
    <col min="1" max="1" width="4.57421875" style="1" customWidth="1"/>
    <col min="2" max="2" width="33.710937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.75" customHeight="1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61" t="s">
        <v>1</v>
      </c>
      <c r="B2" s="62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55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5.75" customHeight="1">
      <c r="A6" s="14"/>
    </row>
    <row r="7" ht="18" customHeight="1">
      <c r="B7" s="36" t="s">
        <v>49</v>
      </c>
    </row>
    <row r="8" spans="1:9" ht="18" customHeight="1">
      <c r="A8" s="15"/>
      <c r="B8" s="18" t="s">
        <v>6</v>
      </c>
      <c r="C8" s="20" t="s">
        <v>7</v>
      </c>
      <c r="D8" s="20"/>
      <c r="E8" s="20"/>
      <c r="F8" s="20" t="s">
        <v>8</v>
      </c>
      <c r="G8" s="20"/>
      <c r="H8" s="8"/>
      <c r="I8" s="17"/>
    </row>
    <row r="9" spans="1:9" ht="18" customHeight="1">
      <c r="A9" s="21" t="s">
        <v>9</v>
      </c>
      <c r="B9" s="21" t="s">
        <v>10</v>
      </c>
      <c r="C9" s="21" t="s">
        <v>11</v>
      </c>
      <c r="D9" s="21" t="s">
        <v>12</v>
      </c>
      <c r="E9" s="22" t="s">
        <v>13</v>
      </c>
      <c r="F9" s="21" t="s">
        <v>14</v>
      </c>
      <c r="G9" s="22" t="s">
        <v>13</v>
      </c>
      <c r="H9" s="23" t="s">
        <v>15</v>
      </c>
      <c r="I9" s="24" t="s">
        <v>16</v>
      </c>
    </row>
    <row r="10" spans="1:9" ht="18" customHeight="1">
      <c r="A10" s="31">
        <v>1</v>
      </c>
      <c r="B10" s="31" t="s">
        <v>18</v>
      </c>
      <c r="C10" s="31">
        <v>10</v>
      </c>
      <c r="D10" s="31">
        <v>10.6</v>
      </c>
      <c r="E10" s="33">
        <f>AVERAGE(C10:D10)</f>
        <v>10.3</v>
      </c>
      <c r="F10" s="31">
        <v>17.3</v>
      </c>
      <c r="G10" s="33">
        <f>(F10)</f>
        <v>17.3</v>
      </c>
      <c r="H10" s="34">
        <f>SUM(E10+G10)</f>
        <v>27.6</v>
      </c>
      <c r="I10" s="35">
        <f>RANK(H10,H$10:H$11)</f>
        <v>1</v>
      </c>
    </row>
    <row r="11" spans="1:9" ht="18" customHeight="1">
      <c r="A11" s="26">
        <v>2</v>
      </c>
      <c r="B11" s="26" t="s">
        <v>17</v>
      </c>
      <c r="C11" s="26">
        <v>7.6</v>
      </c>
      <c r="D11" s="26">
        <v>7.5</v>
      </c>
      <c r="E11" s="28">
        <f>AVERAGE(C11:D11)</f>
        <v>7.55</v>
      </c>
      <c r="F11" s="26">
        <v>13.2</v>
      </c>
      <c r="G11" s="28">
        <f>(F11)</f>
        <v>13.2</v>
      </c>
      <c r="H11" s="29">
        <f>SUM(E11+G11)</f>
        <v>20.75</v>
      </c>
      <c r="I11" s="30">
        <f>RANK(H11,H$10:H$11)</f>
        <v>2</v>
      </c>
    </row>
    <row r="13" ht="18" customHeight="1">
      <c r="B13" s="36" t="s">
        <v>49</v>
      </c>
    </row>
    <row r="14" spans="1:9" ht="18" customHeight="1">
      <c r="A14" s="15"/>
      <c r="B14" s="37" t="s">
        <v>19</v>
      </c>
      <c r="C14" s="20" t="s">
        <v>7</v>
      </c>
      <c r="D14" s="20"/>
      <c r="E14" s="20"/>
      <c r="F14" s="20" t="s">
        <v>8</v>
      </c>
      <c r="G14" s="20"/>
      <c r="H14" s="8"/>
      <c r="I14" s="17"/>
    </row>
    <row r="15" spans="1:9" ht="18" customHeight="1">
      <c r="A15" s="21" t="s">
        <v>9</v>
      </c>
      <c r="B15" s="21" t="s">
        <v>10</v>
      </c>
      <c r="C15" s="21" t="s">
        <v>11</v>
      </c>
      <c r="D15" s="21" t="s">
        <v>50</v>
      </c>
      <c r="E15" s="22" t="s">
        <v>13</v>
      </c>
      <c r="F15" s="21" t="s">
        <v>14</v>
      </c>
      <c r="G15" s="22" t="s">
        <v>13</v>
      </c>
      <c r="H15" s="23" t="s">
        <v>15</v>
      </c>
      <c r="I15" s="24" t="s">
        <v>16</v>
      </c>
    </row>
    <row r="16" spans="1:9" ht="18" customHeight="1">
      <c r="A16" s="31">
        <v>1</v>
      </c>
      <c r="B16" s="31" t="s">
        <v>20</v>
      </c>
      <c r="C16" s="31">
        <v>8.2</v>
      </c>
      <c r="D16" s="31">
        <v>7.8</v>
      </c>
      <c r="E16" s="33">
        <f>AVERAGE(C16:D16)</f>
        <v>8</v>
      </c>
      <c r="F16" s="31">
        <v>10.2</v>
      </c>
      <c r="G16" s="33">
        <f>(F16)</f>
        <v>10.2</v>
      </c>
      <c r="H16" s="34">
        <f>SUM(E16+G16)</f>
        <v>18.2</v>
      </c>
      <c r="I16" s="35">
        <f>RANK(H16,H$16:H$18)</f>
        <v>2</v>
      </c>
    </row>
    <row r="17" spans="1:9" ht="18" customHeight="1">
      <c r="A17" s="31">
        <v>2</v>
      </c>
      <c r="B17" s="31" t="s">
        <v>22</v>
      </c>
      <c r="C17" s="31">
        <v>6.7</v>
      </c>
      <c r="D17" s="31">
        <v>7.5</v>
      </c>
      <c r="E17" s="33">
        <f>AVERAGE(C17:D17)</f>
        <v>7.1</v>
      </c>
      <c r="F17" s="31">
        <v>10.8</v>
      </c>
      <c r="G17" s="33">
        <f>(F17)</f>
        <v>10.8</v>
      </c>
      <c r="H17" s="34">
        <f>SUM(E17+G17)</f>
        <v>17.9</v>
      </c>
      <c r="I17" s="35">
        <f>RANK(H17,H$16:H$18)</f>
        <v>3</v>
      </c>
    </row>
    <row r="18" spans="1:9" ht="18" customHeight="1">
      <c r="A18" s="31">
        <v>3</v>
      </c>
      <c r="B18" s="31" t="s">
        <v>21</v>
      </c>
      <c r="C18" s="31">
        <v>8.4</v>
      </c>
      <c r="D18" s="31">
        <v>7.9</v>
      </c>
      <c r="E18" s="33">
        <f>AVERAGE(C18:D18)</f>
        <v>8.15</v>
      </c>
      <c r="F18" s="31">
        <v>10.3</v>
      </c>
      <c r="G18" s="33">
        <f>(F18)</f>
        <v>10.3</v>
      </c>
      <c r="H18" s="34">
        <f>SUM(E18+G18)</f>
        <v>18.450000000000003</v>
      </c>
      <c r="I18" s="35">
        <f>RANK(H18,H$16:H$18)</f>
        <v>1</v>
      </c>
    </row>
    <row r="20" ht="18" customHeight="1">
      <c r="B20" s="36" t="s">
        <v>49</v>
      </c>
    </row>
    <row r="21" spans="1:9" ht="18" customHeight="1">
      <c r="A21" s="15"/>
      <c r="B21" s="37" t="s">
        <v>41</v>
      </c>
      <c r="C21" s="20" t="s">
        <v>7</v>
      </c>
      <c r="D21" s="20"/>
      <c r="E21" s="20"/>
      <c r="F21" s="20" t="s">
        <v>8</v>
      </c>
      <c r="G21" s="20"/>
      <c r="H21" s="8"/>
      <c r="I21" s="17"/>
    </row>
    <row r="22" spans="1:9" ht="18" customHeight="1">
      <c r="A22" s="21" t="s">
        <v>9</v>
      </c>
      <c r="B22" s="21" t="s">
        <v>10</v>
      </c>
      <c r="C22" s="21" t="s">
        <v>11</v>
      </c>
      <c r="D22" s="21" t="s">
        <v>12</v>
      </c>
      <c r="E22" s="22" t="s">
        <v>13</v>
      </c>
      <c r="F22" s="21" t="s">
        <v>14</v>
      </c>
      <c r="G22" s="22" t="s">
        <v>13</v>
      </c>
      <c r="H22" s="23" t="s">
        <v>15</v>
      </c>
      <c r="I22" s="24" t="s">
        <v>16</v>
      </c>
    </row>
    <row r="23" spans="1:28" s="58" customFormat="1" ht="18" customHeight="1">
      <c r="A23" s="32">
        <v>1</v>
      </c>
      <c r="B23" s="32" t="s">
        <v>35</v>
      </c>
      <c r="C23" s="32">
        <v>11.1</v>
      </c>
      <c r="D23" s="32">
        <v>10.1</v>
      </c>
      <c r="E23" s="57">
        <f>AVERAGE(C23:D23)</f>
        <v>10.6</v>
      </c>
      <c r="F23" s="32">
        <v>10.3</v>
      </c>
      <c r="G23" s="57">
        <f>(F23)</f>
        <v>10.3</v>
      </c>
      <c r="H23" s="34">
        <f>SUM(E23+G23)</f>
        <v>20.9</v>
      </c>
      <c r="I23" s="35">
        <f>RANK(H23,H$23:H$31)</f>
        <v>5</v>
      </c>
      <c r="M23" s="59"/>
      <c r="R23" s="59"/>
      <c r="U23" s="5"/>
      <c r="Z23" s="60"/>
      <c r="AA23" s="60"/>
      <c r="AB23" s="60"/>
    </row>
    <row r="24" spans="1:28" s="58" customFormat="1" ht="18" customHeight="1">
      <c r="A24" s="32">
        <v>2</v>
      </c>
      <c r="B24" s="32" t="s">
        <v>21</v>
      </c>
      <c r="C24" s="32">
        <v>10.5</v>
      </c>
      <c r="D24" s="32">
        <v>10.4</v>
      </c>
      <c r="E24" s="57">
        <f>AVERAGE(C24:D24)</f>
        <v>10.45</v>
      </c>
      <c r="F24" s="32">
        <v>9.6</v>
      </c>
      <c r="G24" s="57">
        <f>(F24)</f>
        <v>9.6</v>
      </c>
      <c r="H24" s="34">
        <f>SUM(E24+G24)</f>
        <v>20.049999999999997</v>
      </c>
      <c r="I24" s="35">
        <f>RANK(H24,H$23:H$31)</f>
        <v>8</v>
      </c>
      <c r="M24" s="59"/>
      <c r="R24" s="59"/>
      <c r="U24" s="5"/>
      <c r="Z24" s="60"/>
      <c r="AA24" s="60"/>
      <c r="AB24" s="60"/>
    </row>
    <row r="25" spans="1:28" s="58" customFormat="1" ht="18" customHeight="1">
      <c r="A25" s="32">
        <v>3</v>
      </c>
      <c r="B25" s="32" t="s">
        <v>42</v>
      </c>
      <c r="C25" s="32">
        <v>11.3</v>
      </c>
      <c r="D25" s="32">
        <v>10.5</v>
      </c>
      <c r="E25" s="57">
        <f>AVERAGE(C25:D25)</f>
        <v>10.9</v>
      </c>
      <c r="F25" s="32">
        <v>9.6</v>
      </c>
      <c r="G25" s="57">
        <f>(F25)</f>
        <v>9.6</v>
      </c>
      <c r="H25" s="34">
        <f>SUM(E25+G25)</f>
        <v>20.5</v>
      </c>
      <c r="I25" s="35">
        <f>RANK(H25,H$23:H$31)</f>
        <v>6</v>
      </c>
      <c r="M25" s="59"/>
      <c r="R25" s="59"/>
      <c r="U25" s="5"/>
      <c r="Z25" s="60"/>
      <c r="AA25" s="60"/>
      <c r="AB25" s="60"/>
    </row>
    <row r="26" spans="1:28" s="58" customFormat="1" ht="18" customHeight="1">
      <c r="A26" s="32">
        <v>4</v>
      </c>
      <c r="B26" s="32" t="s">
        <v>36</v>
      </c>
      <c r="C26" s="32">
        <v>10.4</v>
      </c>
      <c r="D26" s="32">
        <v>9.6</v>
      </c>
      <c r="E26" s="57">
        <f>AVERAGE(C26:D26)</f>
        <v>10</v>
      </c>
      <c r="F26" s="32">
        <v>10.5</v>
      </c>
      <c r="G26" s="57">
        <f>(F26)</f>
        <v>10.5</v>
      </c>
      <c r="H26" s="34">
        <f>SUM(E26+G26)</f>
        <v>20.5</v>
      </c>
      <c r="I26" s="35">
        <f>RANK(H26,H$23:H$31)</f>
        <v>6</v>
      </c>
      <c r="M26" s="59"/>
      <c r="R26" s="59"/>
      <c r="U26" s="5"/>
      <c r="Z26" s="60"/>
      <c r="AA26" s="60"/>
      <c r="AB26" s="60"/>
    </row>
    <row r="27" spans="1:28" s="58" customFormat="1" ht="18" customHeight="1">
      <c r="A27" s="32">
        <v>5</v>
      </c>
      <c r="B27" s="32" t="s">
        <v>33</v>
      </c>
      <c r="C27" s="32">
        <v>8.8</v>
      </c>
      <c r="D27" s="32">
        <v>8.2</v>
      </c>
      <c r="E27" s="57">
        <f>AVERAGE(C27:D27)</f>
        <v>8.5</v>
      </c>
      <c r="F27" s="32">
        <v>9.7</v>
      </c>
      <c r="G27" s="57">
        <f>(F27)</f>
        <v>9.7</v>
      </c>
      <c r="H27" s="34">
        <f>SUM(E27+G27)</f>
        <v>18.2</v>
      </c>
      <c r="I27" s="35">
        <f>RANK(H27,H$23:H$31)</f>
        <v>9</v>
      </c>
      <c r="M27" s="59"/>
      <c r="R27" s="59"/>
      <c r="U27" s="5"/>
      <c r="Z27" s="60"/>
      <c r="AA27" s="60"/>
      <c r="AB27" s="60"/>
    </row>
    <row r="28" spans="1:28" s="58" customFormat="1" ht="18" customHeight="1">
      <c r="A28" s="32">
        <v>6</v>
      </c>
      <c r="B28" s="32" t="s">
        <v>34</v>
      </c>
      <c r="C28" s="32">
        <v>12.5</v>
      </c>
      <c r="D28" s="32">
        <v>12.3</v>
      </c>
      <c r="E28" s="57">
        <f>AVERAGE(C28:D28)</f>
        <v>12.4</v>
      </c>
      <c r="F28" s="32">
        <v>10.6</v>
      </c>
      <c r="G28" s="57">
        <f>(F28)</f>
        <v>10.6</v>
      </c>
      <c r="H28" s="34">
        <f>SUM(E28+G28)</f>
        <v>23</v>
      </c>
      <c r="I28" s="35">
        <f>RANK(H28,H$23:H$31)</f>
        <v>2</v>
      </c>
      <c r="M28" s="59"/>
      <c r="R28" s="59"/>
      <c r="U28" s="5"/>
      <c r="Z28" s="60"/>
      <c r="AA28" s="60"/>
      <c r="AB28" s="60"/>
    </row>
    <row r="29" spans="1:28" s="58" customFormat="1" ht="18" customHeight="1">
      <c r="A29" s="32">
        <v>7</v>
      </c>
      <c r="B29" s="32" t="s">
        <v>37</v>
      </c>
      <c r="C29" s="32">
        <v>11.7</v>
      </c>
      <c r="D29" s="32">
        <v>11</v>
      </c>
      <c r="E29" s="57">
        <f>AVERAGE(C29:D29)</f>
        <v>11.35</v>
      </c>
      <c r="F29" s="32">
        <v>10.4</v>
      </c>
      <c r="G29" s="57">
        <f>(F29)</f>
        <v>10.4</v>
      </c>
      <c r="H29" s="34">
        <f>SUM(E29+G29)</f>
        <v>21.75</v>
      </c>
      <c r="I29" s="35">
        <f>RANK(H29,H$23:H$31)</f>
        <v>3</v>
      </c>
      <c r="M29" s="59"/>
      <c r="R29" s="59"/>
      <c r="U29" s="5"/>
      <c r="Z29" s="60"/>
      <c r="AA29" s="60"/>
      <c r="AB29" s="60"/>
    </row>
    <row r="30" spans="1:28" s="58" customFormat="1" ht="18" customHeight="1">
      <c r="A30" s="32">
        <v>8</v>
      </c>
      <c r="B30" s="32" t="s">
        <v>32</v>
      </c>
      <c r="C30" s="32">
        <v>11.5</v>
      </c>
      <c r="D30" s="32">
        <v>10.6</v>
      </c>
      <c r="E30" s="57">
        <f>AVERAGE(C30:D30)</f>
        <v>11.05</v>
      </c>
      <c r="F30" s="32">
        <v>10.2</v>
      </c>
      <c r="G30" s="57">
        <f>(F30)</f>
        <v>10.2</v>
      </c>
      <c r="H30" s="34">
        <f>SUM(E30+G30)</f>
        <v>21.25</v>
      </c>
      <c r="I30" s="35">
        <f>RANK(H30,H$23:H$31)</f>
        <v>4</v>
      </c>
      <c r="M30" s="59"/>
      <c r="R30" s="59"/>
      <c r="U30" s="5"/>
      <c r="Z30" s="60"/>
      <c r="AA30" s="60"/>
      <c r="AB30" s="60"/>
    </row>
    <row r="31" spans="1:9" ht="18" customHeight="1">
      <c r="A31" s="31">
        <v>9</v>
      </c>
      <c r="B31" s="31" t="s">
        <v>38</v>
      </c>
      <c r="C31" s="31">
        <v>13.9</v>
      </c>
      <c r="D31" s="31">
        <v>13</v>
      </c>
      <c r="E31" s="33">
        <f>AVERAGE(C31:D31)</f>
        <v>13.45</v>
      </c>
      <c r="F31" s="31">
        <v>10.5</v>
      </c>
      <c r="G31" s="33">
        <f>(F31)</f>
        <v>10.5</v>
      </c>
      <c r="H31" s="34">
        <f>SUM(E31+G31)</f>
        <v>23.95</v>
      </c>
      <c r="I31" s="35">
        <f>RANK(H31,H$23:H$31)</f>
        <v>1</v>
      </c>
    </row>
    <row r="34" spans="1:9" ht="18" customHeight="1">
      <c r="A34" s="15"/>
      <c r="B34" s="36" t="s">
        <v>49</v>
      </c>
      <c r="H34" s="1"/>
      <c r="I34" s="1"/>
    </row>
    <row r="35" spans="2:9" ht="18" customHeight="1">
      <c r="B35" s="21" t="s">
        <v>51</v>
      </c>
      <c r="C35" s="20" t="s">
        <v>7</v>
      </c>
      <c r="D35" s="20"/>
      <c r="E35" s="20"/>
      <c r="F35" s="20" t="s">
        <v>8</v>
      </c>
      <c r="G35" s="20"/>
      <c r="H35" s="8"/>
      <c r="I35" s="17"/>
    </row>
    <row r="36" spans="1:9" ht="18" customHeight="1">
      <c r="A36" s="21" t="s">
        <v>9</v>
      </c>
      <c r="B36" s="21" t="s">
        <v>10</v>
      </c>
      <c r="C36" s="21" t="s">
        <v>11</v>
      </c>
      <c r="D36" s="21" t="s">
        <v>12</v>
      </c>
      <c r="E36" s="22" t="s">
        <v>13</v>
      </c>
      <c r="F36" s="21" t="s">
        <v>14</v>
      </c>
      <c r="G36" s="22" t="s">
        <v>13</v>
      </c>
      <c r="H36" s="23" t="s">
        <v>15</v>
      </c>
      <c r="I36" s="24" t="s">
        <v>16</v>
      </c>
    </row>
    <row r="37" spans="1:9" ht="18" customHeight="1">
      <c r="A37" s="26">
        <v>1</v>
      </c>
      <c r="B37" s="26" t="s">
        <v>28</v>
      </c>
      <c r="C37" s="26">
        <v>10.4</v>
      </c>
      <c r="D37" s="26">
        <v>9.5</v>
      </c>
      <c r="E37" s="28">
        <f>AVERAGE(C37:D37)</f>
        <v>9.95</v>
      </c>
      <c r="F37" s="26">
        <v>11.2</v>
      </c>
      <c r="G37" s="28">
        <f>(F37)</f>
        <v>11.2</v>
      </c>
      <c r="H37" s="29">
        <f>SUM(E37+G37)</f>
        <v>21.15</v>
      </c>
      <c r="I37" s="30">
        <f>RANK(H37,H$37:H$44)</f>
        <v>6</v>
      </c>
    </row>
    <row r="38" spans="1:9" ht="18" customHeight="1">
      <c r="A38" s="31">
        <v>2</v>
      </c>
      <c r="B38" s="31" t="s">
        <v>30</v>
      </c>
      <c r="C38" s="31">
        <v>11.4</v>
      </c>
      <c r="D38" s="31">
        <v>10.5</v>
      </c>
      <c r="E38" s="33">
        <f>AVERAGE(C38:D38)</f>
        <v>10.95</v>
      </c>
      <c r="F38" s="31">
        <v>9.6</v>
      </c>
      <c r="G38" s="33">
        <f>(F38)</f>
        <v>9.6</v>
      </c>
      <c r="H38" s="34">
        <f>SUM(E38+G38)</f>
        <v>20.549999999999997</v>
      </c>
      <c r="I38" s="35">
        <f>RANK(H38,H$37:H$44)</f>
        <v>7</v>
      </c>
    </row>
    <row r="39" spans="1:9" ht="18" customHeight="1">
      <c r="A39" s="31">
        <v>3</v>
      </c>
      <c r="B39" s="31" t="s">
        <v>43</v>
      </c>
      <c r="C39" s="31">
        <v>11.8</v>
      </c>
      <c r="D39" s="31">
        <v>11</v>
      </c>
      <c r="E39" s="33">
        <f>AVERAGE(C39:D39)</f>
        <v>11.4</v>
      </c>
      <c r="F39" s="31">
        <v>11.2</v>
      </c>
      <c r="G39" s="33">
        <f>(F39)</f>
        <v>11.2</v>
      </c>
      <c r="H39" s="34">
        <f>SUM(E39+G39)</f>
        <v>22.6</v>
      </c>
      <c r="I39" s="35">
        <f>RANK(H39,H$37:H$44)</f>
        <v>4</v>
      </c>
    </row>
    <row r="40" spans="1:9" ht="18" customHeight="1">
      <c r="A40" s="31">
        <v>4</v>
      </c>
      <c r="B40" s="31" t="s">
        <v>25</v>
      </c>
      <c r="C40" s="31">
        <v>13.3</v>
      </c>
      <c r="D40" s="31">
        <v>13.2</v>
      </c>
      <c r="E40" s="33">
        <f>AVERAGE(C40:D40)</f>
        <v>13.25</v>
      </c>
      <c r="F40" s="31">
        <v>10</v>
      </c>
      <c r="G40" s="33">
        <f>(F40)</f>
        <v>10</v>
      </c>
      <c r="H40" s="34">
        <f>SUM(E40+G40)</f>
        <v>23.25</v>
      </c>
      <c r="I40" s="35">
        <f>RANK(H40,H$37:H$44)</f>
        <v>3</v>
      </c>
    </row>
    <row r="41" spans="1:9" ht="18" customHeight="1">
      <c r="A41" s="26">
        <v>5</v>
      </c>
      <c r="B41" s="26" t="s">
        <v>27</v>
      </c>
      <c r="C41" s="26">
        <v>14.2</v>
      </c>
      <c r="D41" s="26">
        <v>14</v>
      </c>
      <c r="E41" s="28">
        <f>AVERAGE(C41:D41)</f>
        <v>14.1</v>
      </c>
      <c r="F41" s="26">
        <v>12.4</v>
      </c>
      <c r="G41" s="28">
        <f>(F41)</f>
        <v>12.4</v>
      </c>
      <c r="H41" s="29">
        <f>SUM(E41+G41)</f>
        <v>26.5</v>
      </c>
      <c r="I41" s="30">
        <f>RANK(H41,H$37:H$44)</f>
        <v>1</v>
      </c>
    </row>
    <row r="42" spans="1:9" ht="18" customHeight="1">
      <c r="A42" s="31">
        <v>6</v>
      </c>
      <c r="B42" s="31" t="s">
        <v>24</v>
      </c>
      <c r="C42" s="31">
        <v>13</v>
      </c>
      <c r="D42" s="31">
        <v>12.1</v>
      </c>
      <c r="E42" s="33">
        <f>AVERAGE(C42:D42)</f>
        <v>12.55</v>
      </c>
      <c r="F42" s="31">
        <v>11.6</v>
      </c>
      <c r="G42" s="33">
        <f>(F42)</f>
        <v>11.6</v>
      </c>
      <c r="H42" s="34">
        <f>SUM(E42+G42)</f>
        <v>24.15</v>
      </c>
      <c r="I42" s="35">
        <f>RANK(H42,H$37:H$44)</f>
        <v>2</v>
      </c>
    </row>
    <row r="43" spans="1:9" ht="18" customHeight="1">
      <c r="A43" s="56">
        <v>7</v>
      </c>
      <c r="B43" s="56" t="s">
        <v>29</v>
      </c>
      <c r="C43" s="56">
        <v>0</v>
      </c>
      <c r="D43" s="56">
        <v>0</v>
      </c>
      <c r="E43" s="42">
        <f>AVERAGE(C43:D43)</f>
        <v>0</v>
      </c>
      <c r="F43" s="56">
        <v>0</v>
      </c>
      <c r="G43" s="42">
        <f>(F43)</f>
        <v>0</v>
      </c>
      <c r="H43" s="43">
        <f>SUM(E43+G43)</f>
        <v>0</v>
      </c>
      <c r="I43" s="44">
        <f>RANK(H43,H$37:H$44)</f>
        <v>8</v>
      </c>
    </row>
    <row r="44" spans="1:9" ht="18" customHeight="1">
      <c r="A44" s="31">
        <v>8</v>
      </c>
      <c r="B44" s="31" t="s">
        <v>26</v>
      </c>
      <c r="C44" s="31">
        <v>11.9</v>
      </c>
      <c r="D44" s="31">
        <v>11.7</v>
      </c>
      <c r="E44" s="33">
        <f>AVERAGE(C44:D44)</f>
        <v>11.8</v>
      </c>
      <c r="F44" s="31">
        <v>10.3</v>
      </c>
      <c r="G44" s="33">
        <f>(F44)</f>
        <v>10.3</v>
      </c>
      <c r="H44" s="34">
        <f>SUM(E44+G44)</f>
        <v>22.1</v>
      </c>
      <c r="I44" s="35">
        <f>RANK(H44,H$37:H$44)</f>
        <v>5</v>
      </c>
    </row>
  </sheetData>
  <sheetProtection selectLockedCells="1" selectUnlockedCells="1"/>
  <mergeCells count="8">
    <mergeCell ref="C8:E8"/>
    <mergeCell ref="F8:G8"/>
    <mergeCell ref="C14:E14"/>
    <mergeCell ref="F14:G14"/>
    <mergeCell ref="C21:E21"/>
    <mergeCell ref="F21:G21"/>
    <mergeCell ref="C35:E35"/>
    <mergeCell ref="F35:G35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8" customHeight="1"/>
  <cols>
    <col min="1" max="1" width="4.57421875" style="1" customWidth="1"/>
    <col min="2" max="2" width="44.281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="1" customFormat="1" ht="15.75" customHeight="1">
      <c r="A1" s="14"/>
    </row>
    <row r="2" spans="1:9" ht="12.75" customHeight="1">
      <c r="A2" s="6" t="s">
        <v>0</v>
      </c>
      <c r="B2"/>
      <c r="C2" s="2"/>
      <c r="D2" s="2"/>
      <c r="E2" s="2"/>
      <c r="F2" s="6"/>
      <c r="G2" s="2"/>
      <c r="I2" s="2"/>
    </row>
    <row r="3" spans="1:9" ht="18" customHeight="1">
      <c r="A3" s="61" t="s">
        <v>1</v>
      </c>
      <c r="B3" s="62"/>
      <c r="C3" s="2"/>
      <c r="D3" s="2"/>
      <c r="E3" s="2"/>
      <c r="F3" s="6"/>
      <c r="G3" s="2"/>
      <c r="I3" s="2"/>
    </row>
    <row r="4" spans="1:9" ht="18" customHeight="1">
      <c r="A4" s="9"/>
      <c r="B4" s="10" t="s">
        <v>2</v>
      </c>
      <c r="C4" s="2"/>
      <c r="D4" s="2"/>
      <c r="E4" s="2"/>
      <c r="F4" s="6"/>
      <c r="G4" s="2"/>
      <c r="I4" s="2"/>
    </row>
    <row r="5" spans="1:9" ht="12.75" customHeight="1">
      <c r="A5" s="2"/>
      <c r="B5" s="11" t="s">
        <v>3</v>
      </c>
      <c r="C5" s="2"/>
      <c r="D5" s="2"/>
      <c r="E5" s="2"/>
      <c r="F5" s="6"/>
      <c r="G5" s="2"/>
      <c r="I5" s="2"/>
    </row>
    <row r="6" spans="1:9" ht="12.75" customHeight="1">
      <c r="A6" s="6"/>
      <c r="B6" s="11" t="s">
        <v>4</v>
      </c>
      <c r="C6" s="2"/>
      <c r="D6" s="2"/>
      <c r="E6" s="2"/>
      <c r="F6" s="2"/>
      <c r="G6" s="2"/>
      <c r="I6" s="2"/>
    </row>
    <row r="7" spans="1:9" ht="15.75" customHeight="1">
      <c r="A7" s="14"/>
      <c r="H7" s="1"/>
      <c r="I7" s="1"/>
    </row>
    <row r="8" ht="18" customHeight="1">
      <c r="B8" s="36" t="s">
        <v>52</v>
      </c>
    </row>
    <row r="9" spans="1:9" ht="18" customHeight="1">
      <c r="A9" s="15"/>
      <c r="B9" s="18" t="s">
        <v>23</v>
      </c>
      <c r="C9" s="20" t="s">
        <v>7</v>
      </c>
      <c r="D9" s="20"/>
      <c r="E9" s="20"/>
      <c r="F9" s="20" t="s">
        <v>8</v>
      </c>
      <c r="G9" s="20"/>
      <c r="H9" s="8"/>
      <c r="I9" s="17"/>
    </row>
    <row r="10" spans="1:9" ht="18" customHeight="1">
      <c r="A10" s="21" t="s">
        <v>9</v>
      </c>
      <c r="B10" s="21" t="s">
        <v>10</v>
      </c>
      <c r="C10" s="21" t="s">
        <v>11</v>
      </c>
      <c r="D10" s="21" t="s">
        <v>12</v>
      </c>
      <c r="E10" s="22" t="s">
        <v>13</v>
      </c>
      <c r="F10" s="21" t="s">
        <v>14</v>
      </c>
      <c r="G10" s="22" t="s">
        <v>13</v>
      </c>
      <c r="H10" s="23" t="s">
        <v>15</v>
      </c>
      <c r="I10" s="24" t="s">
        <v>16</v>
      </c>
    </row>
    <row r="11" spans="1:9" ht="18" customHeight="1">
      <c r="A11" s="31">
        <v>1</v>
      </c>
      <c r="B11" s="31" t="s">
        <v>43</v>
      </c>
      <c r="C11" s="31">
        <v>7.7</v>
      </c>
      <c r="D11" s="31">
        <v>8.1</v>
      </c>
      <c r="E11" s="33">
        <f>AVERAGE(C11:D11)</f>
        <v>7.9</v>
      </c>
      <c r="F11" s="31">
        <v>13.2</v>
      </c>
      <c r="G11" s="33">
        <f>(F11)</f>
        <v>13.2</v>
      </c>
      <c r="H11" s="34">
        <f>SUM(E11+G11)</f>
        <v>21.1</v>
      </c>
      <c r="I11" s="35">
        <f>RANK(H11,H$11:H$13)</f>
        <v>3</v>
      </c>
    </row>
    <row r="12" spans="1:9" ht="18" customHeight="1">
      <c r="A12" s="31">
        <v>2</v>
      </c>
      <c r="B12" s="31" t="s">
        <v>24</v>
      </c>
      <c r="C12" s="31">
        <v>6.7</v>
      </c>
      <c r="D12" s="31">
        <v>7.4</v>
      </c>
      <c r="E12" s="33">
        <f>AVERAGE(C12:D12)</f>
        <v>7.050000000000001</v>
      </c>
      <c r="F12" s="31">
        <v>16.6</v>
      </c>
      <c r="G12" s="33">
        <f>(F12)</f>
        <v>16.6</v>
      </c>
      <c r="H12" s="34">
        <f>SUM(E12+G12)</f>
        <v>23.650000000000002</v>
      </c>
      <c r="I12" s="35">
        <f>RANK(H12,H$11:H$13)</f>
        <v>1</v>
      </c>
    </row>
    <row r="13" spans="1:9" ht="18" customHeight="1">
      <c r="A13" s="31">
        <v>3</v>
      </c>
      <c r="B13" s="31" t="s">
        <v>26</v>
      </c>
      <c r="C13" s="31">
        <v>9.5</v>
      </c>
      <c r="D13" s="31">
        <v>9.8</v>
      </c>
      <c r="E13" s="33">
        <f>AVERAGE(C13:D13)</f>
        <v>9.65</v>
      </c>
      <c r="F13" s="31">
        <v>11.9</v>
      </c>
      <c r="G13" s="33">
        <f>(F13)</f>
        <v>11.9</v>
      </c>
      <c r="H13" s="34">
        <f>SUM(E13+G13)</f>
        <v>21.55</v>
      </c>
      <c r="I13" s="35">
        <f>RANK(H13,H$11:H$13)</f>
        <v>2</v>
      </c>
    </row>
    <row r="15" ht="18" customHeight="1">
      <c r="B15" s="36" t="s">
        <v>52</v>
      </c>
    </row>
    <row r="16" spans="1:9" ht="18" customHeight="1">
      <c r="A16" s="15"/>
      <c r="B16" s="37" t="s">
        <v>48</v>
      </c>
      <c r="C16" s="20" t="s">
        <v>7</v>
      </c>
      <c r="D16" s="20"/>
      <c r="E16" s="20"/>
      <c r="F16" s="20" t="s">
        <v>8</v>
      </c>
      <c r="G16" s="20"/>
      <c r="H16" s="8"/>
      <c r="I16" s="17"/>
    </row>
    <row r="17" spans="1:9" ht="18" customHeight="1">
      <c r="A17" s="21" t="s">
        <v>9</v>
      </c>
      <c r="B17" s="21" t="s">
        <v>10</v>
      </c>
      <c r="C17" s="21" t="s">
        <v>11</v>
      </c>
      <c r="D17" s="21" t="s">
        <v>50</v>
      </c>
      <c r="E17" s="22" t="s">
        <v>13</v>
      </c>
      <c r="F17" s="21" t="s">
        <v>14</v>
      </c>
      <c r="G17" s="22" t="s">
        <v>13</v>
      </c>
      <c r="H17" s="23" t="s">
        <v>15</v>
      </c>
      <c r="I17" s="24" t="s">
        <v>16</v>
      </c>
    </row>
    <row r="18" spans="1:9" ht="18" customHeight="1">
      <c r="A18" s="31">
        <v>1</v>
      </c>
      <c r="B18" s="31" t="s">
        <v>32</v>
      </c>
      <c r="C18" s="31">
        <v>7.4</v>
      </c>
      <c r="D18" s="31">
        <v>8.1</v>
      </c>
      <c r="E18" s="33">
        <f>AVERAGE(C18:D18)</f>
        <v>7.75</v>
      </c>
      <c r="F18" s="31">
        <v>12.1</v>
      </c>
      <c r="G18" s="33">
        <f>(F18)</f>
        <v>12.1</v>
      </c>
      <c r="H18" s="34">
        <f>SUM(E18+G18)</f>
        <v>19.85</v>
      </c>
      <c r="I18" s="35">
        <f>RANK(H18,H$18:H$24)</f>
        <v>6</v>
      </c>
    </row>
    <row r="19" spans="1:9" ht="18" customHeight="1">
      <c r="A19" s="31">
        <v>2</v>
      </c>
      <c r="B19" s="31" t="s">
        <v>37</v>
      </c>
      <c r="C19" s="31">
        <v>10.6</v>
      </c>
      <c r="D19" s="31">
        <v>10.9</v>
      </c>
      <c r="E19" s="33">
        <f>AVERAGE(C19:D19)</f>
        <v>10.75</v>
      </c>
      <c r="F19" s="31">
        <v>12.9</v>
      </c>
      <c r="G19" s="33">
        <f>(F19)</f>
        <v>12.9</v>
      </c>
      <c r="H19" s="34">
        <f>SUM(E19+G19)</f>
        <v>23.65</v>
      </c>
      <c r="I19" s="35">
        <f>RANK(H19,H$18:H$24)</f>
        <v>1</v>
      </c>
    </row>
    <row r="20" spans="1:9" ht="18" customHeight="1">
      <c r="A20" s="31">
        <v>3</v>
      </c>
      <c r="B20" s="31" t="s">
        <v>33</v>
      </c>
      <c r="C20" s="31">
        <v>5.9</v>
      </c>
      <c r="D20" s="31">
        <v>6.6</v>
      </c>
      <c r="E20" s="33">
        <f>AVERAGE(C20:D20)</f>
        <v>6.25</v>
      </c>
      <c r="F20" s="31">
        <v>11</v>
      </c>
      <c r="G20" s="33">
        <f>(F20)</f>
        <v>11</v>
      </c>
      <c r="H20" s="34">
        <f>SUM(E20+G20)</f>
        <v>17.25</v>
      </c>
      <c r="I20" s="35">
        <f>RANK(H20,H$18:H$24)</f>
        <v>7</v>
      </c>
    </row>
    <row r="21" spans="1:9" ht="18" customHeight="1">
      <c r="A21" s="31">
        <v>4</v>
      </c>
      <c r="B21" s="31" t="s">
        <v>38</v>
      </c>
      <c r="C21" s="31">
        <v>9.6</v>
      </c>
      <c r="D21" s="31">
        <v>10.2</v>
      </c>
      <c r="E21" s="33">
        <f>AVERAGE(C21:D21)</f>
        <v>9.899999999999999</v>
      </c>
      <c r="F21" s="31">
        <v>12.9</v>
      </c>
      <c r="G21" s="33">
        <f>(F21)</f>
        <v>12.9</v>
      </c>
      <c r="H21" s="34">
        <f>SUM(E21+G21)</f>
        <v>22.799999999999997</v>
      </c>
      <c r="I21" s="35">
        <f>RANK(H21,H$18:H$24)</f>
        <v>2</v>
      </c>
    </row>
    <row r="22" spans="1:9" ht="18" customHeight="1">
      <c r="A22" s="31">
        <v>5</v>
      </c>
      <c r="B22" s="31" t="s">
        <v>36</v>
      </c>
      <c r="C22" s="31">
        <v>10.3</v>
      </c>
      <c r="D22" s="31">
        <v>10.5</v>
      </c>
      <c r="E22" s="33">
        <f>AVERAGE(C22:D22)</f>
        <v>10.4</v>
      </c>
      <c r="F22" s="31">
        <v>11.4</v>
      </c>
      <c r="G22" s="33">
        <f>(F22)</f>
        <v>11.4</v>
      </c>
      <c r="H22" s="34">
        <f>SUM(E22+G22)</f>
        <v>21.8</v>
      </c>
      <c r="I22" s="35">
        <f>RANK(H22,H$18:H$24)</f>
        <v>3</v>
      </c>
    </row>
    <row r="23" spans="1:9" ht="18" customHeight="1">
      <c r="A23" s="31">
        <v>6</v>
      </c>
      <c r="B23" s="31" t="s">
        <v>35</v>
      </c>
      <c r="C23" s="31">
        <v>8.6</v>
      </c>
      <c r="D23" s="31">
        <v>8.4</v>
      </c>
      <c r="E23" s="33">
        <f>AVERAGE(C23:D23)</f>
        <v>8.5</v>
      </c>
      <c r="F23" s="31">
        <v>12.7</v>
      </c>
      <c r="G23" s="33">
        <f>(F23)</f>
        <v>12.7</v>
      </c>
      <c r="H23" s="34">
        <f>SUM(E23+G23)</f>
        <v>21.2</v>
      </c>
      <c r="I23" s="35">
        <f>RANK(H23,H$18:H$24)</f>
        <v>4</v>
      </c>
    </row>
    <row r="24" spans="1:9" ht="18" customHeight="1">
      <c r="A24" s="31">
        <v>7</v>
      </c>
      <c r="B24" s="31" t="s">
        <v>42</v>
      </c>
      <c r="C24" s="31">
        <v>9</v>
      </c>
      <c r="D24" s="31">
        <v>9.8</v>
      </c>
      <c r="E24" s="33">
        <f>AVERAGE(C24:D24)</f>
        <v>9.4</v>
      </c>
      <c r="F24" s="31">
        <v>10.9</v>
      </c>
      <c r="G24" s="33">
        <f>(F24)</f>
        <v>10.9</v>
      </c>
      <c r="H24" s="34">
        <f>SUM(E24+G24)</f>
        <v>20.3</v>
      </c>
      <c r="I24" s="35">
        <f>RANK(H24,H$18:H$24)</f>
        <v>5</v>
      </c>
    </row>
  </sheetData>
  <sheetProtection selectLockedCells="1" selectUnlockedCells="1"/>
  <mergeCells count="4">
    <mergeCell ref="C9:E9"/>
    <mergeCell ref="F9:G9"/>
    <mergeCell ref="C16:E16"/>
    <mergeCell ref="F16:G16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18.421875" style="0" customWidth="1"/>
    <col min="3" max="3" width="17.421875" style="0" customWidth="1"/>
    <col min="4" max="4" width="10.57421875" style="0" customWidth="1"/>
    <col min="5" max="5" width="10.28125" style="0" customWidth="1"/>
    <col min="6" max="6" width="13.7109375" style="0" customWidth="1"/>
  </cols>
  <sheetData>
    <row r="1" spans="1:3" ht="23.25">
      <c r="A1" s="64" t="s">
        <v>53</v>
      </c>
      <c r="B1" s="64"/>
      <c r="C1" s="64"/>
    </row>
    <row r="8" ht="13.5"/>
    <row r="9" ht="13.5">
      <c r="A9" s="65" t="s">
        <v>54</v>
      </c>
    </row>
    <row r="10" spans="1:2" ht="12.75">
      <c r="A10" s="66" t="s">
        <v>55</v>
      </c>
      <c r="B10" t="s">
        <v>56</v>
      </c>
    </row>
    <row r="12" spans="1:8" ht="15">
      <c r="A12" s="67" t="s">
        <v>57</v>
      </c>
      <c r="B12" s="68"/>
      <c r="C12" s="68"/>
      <c r="D12" s="68"/>
      <c r="E12" s="68"/>
      <c r="F12" s="68"/>
      <c r="G12" s="68"/>
      <c r="H12" s="68"/>
    </row>
    <row r="13" spans="1:8" ht="12.75">
      <c r="A13" s="18" t="s">
        <v>23</v>
      </c>
      <c r="B13" s="69"/>
      <c r="C13" s="69"/>
      <c r="D13" s="69"/>
      <c r="E13" s="69"/>
      <c r="F13" s="69"/>
      <c r="G13" s="69"/>
      <c r="H13" s="69"/>
    </row>
    <row r="14" spans="1:8" ht="12.75">
      <c r="A14" s="38" t="s">
        <v>10</v>
      </c>
      <c r="B14" s="70" t="s">
        <v>58</v>
      </c>
      <c r="C14" s="70" t="s">
        <v>59</v>
      </c>
      <c r="D14" s="70" t="s">
        <v>60</v>
      </c>
      <c r="E14" s="70" t="s">
        <v>61</v>
      </c>
      <c r="F14" s="70" t="s">
        <v>52</v>
      </c>
      <c r="G14" s="70" t="s">
        <v>62</v>
      </c>
      <c r="H14" s="70" t="s">
        <v>63</v>
      </c>
    </row>
    <row r="15" spans="1:8" ht="18" customHeight="1">
      <c r="A15" s="31" t="s">
        <v>24</v>
      </c>
      <c r="B15" s="71">
        <f>SUM('Spr.toest-plank '!H23)</f>
        <v>20.049999999999997</v>
      </c>
      <c r="C15" s="71">
        <f>SUM('Spr.toestel-mini '!H25)</f>
        <v>21.85</v>
      </c>
      <c r="D15" s="71">
        <f>SUM('Tafel-mini'!H22)</f>
        <v>20.2</v>
      </c>
      <c r="E15" s="71">
        <f>SUM('MINITRAMP '!H42)</f>
        <v>24.15</v>
      </c>
      <c r="F15" s="71">
        <f>SUM('Verende Vloer'!H12)</f>
        <v>23.650000000000002</v>
      </c>
      <c r="G15" s="71">
        <f>SUM(B15:F15)-(MIN(B15:F15))</f>
        <v>89.85</v>
      </c>
      <c r="H15" s="72">
        <f>RANK(G15,G$15:G$22)</f>
        <v>1</v>
      </c>
    </row>
    <row r="16" spans="1:8" ht="18" customHeight="1">
      <c r="A16" s="31" t="s">
        <v>25</v>
      </c>
      <c r="B16" s="71">
        <f>SUM('Spr.toest-plank '!H24)</f>
        <v>20.150000000000002</v>
      </c>
      <c r="C16" s="71">
        <f>SUM('Spr.toestel-mini '!H28)</f>
        <v>21.799999999999997</v>
      </c>
      <c r="D16" s="71">
        <f>SUM('Tafel-mini'!H25)</f>
        <v>21.1</v>
      </c>
      <c r="E16" s="71">
        <f>SUM('MINITRAMP '!H40)</f>
        <v>23.25</v>
      </c>
      <c r="F16" s="71">
        <v>0</v>
      </c>
      <c r="G16" s="71">
        <f>SUM(B16:F16)-(MIN(B16:F16))</f>
        <v>86.30000000000001</v>
      </c>
      <c r="H16" s="72">
        <f>RANK(G16,G$15:G$22)</f>
        <v>3</v>
      </c>
    </row>
    <row r="17" spans="1:8" ht="18" customHeight="1">
      <c r="A17" s="31" t="s">
        <v>26</v>
      </c>
      <c r="B17" s="71">
        <f>SUM('Spr.toest-plank '!H25)</f>
        <v>19.8</v>
      </c>
      <c r="C17" s="71">
        <f>SUM('Spr.toestel-mini '!H26)</f>
        <v>19.6</v>
      </c>
      <c r="D17" s="71">
        <f>SUM('Tafel-mini'!H23)</f>
        <v>17.85</v>
      </c>
      <c r="E17" s="71">
        <f>SUM('MINITRAMP '!H44)</f>
        <v>22.1</v>
      </c>
      <c r="F17" s="71">
        <f>SUM('Verende Vloer'!H13)</f>
        <v>21.55</v>
      </c>
      <c r="G17" s="71">
        <f>SUM(B17:F17)-(MIN(B17:F17))</f>
        <v>83.05000000000001</v>
      </c>
      <c r="H17" s="72">
        <f>RANK(G17,G$15:G$22)</f>
        <v>4</v>
      </c>
    </row>
    <row r="18" spans="1:8" ht="18" customHeight="1">
      <c r="A18" s="26" t="s">
        <v>27</v>
      </c>
      <c r="B18" s="73">
        <f>SUM('Spr.toest-plank '!H26)</f>
        <v>21.25</v>
      </c>
      <c r="C18" s="73">
        <f>SUM('Spr.toestel-mini '!H29)</f>
        <v>19.700000000000003</v>
      </c>
      <c r="D18" s="73">
        <f>SUM('Tafel-mini'!H27)</f>
        <v>20.25</v>
      </c>
      <c r="E18" s="73">
        <f>SUM('MINITRAMP '!H41)</f>
        <v>26.5</v>
      </c>
      <c r="F18" s="73">
        <v>0</v>
      </c>
      <c r="G18" s="73">
        <f>SUM(B18:F18)-(MIN(B18:F18))</f>
        <v>87.7</v>
      </c>
      <c r="H18" s="30">
        <f>RANK(G18,G$15:G$22)</f>
        <v>2</v>
      </c>
    </row>
    <row r="19" spans="1:8" ht="18" customHeight="1">
      <c r="A19" s="26" t="s">
        <v>28</v>
      </c>
      <c r="B19" s="73">
        <f>SUM('Spr.toest-plank '!H27)</f>
        <v>19.599999999999998</v>
      </c>
      <c r="C19" s="73">
        <f>SUM('Spr.toestel-mini '!H30)</f>
        <v>19.35</v>
      </c>
      <c r="D19" s="73">
        <f>SUM('Tafel-mini'!H26)</f>
        <v>15</v>
      </c>
      <c r="E19" s="73">
        <f>SUM('MINITRAMP '!H37)</f>
        <v>21.15</v>
      </c>
      <c r="F19" s="73">
        <v>0</v>
      </c>
      <c r="G19" s="73">
        <f>SUM(B19:F19)-(MIN(B19:F19))</f>
        <v>75.1</v>
      </c>
      <c r="H19" s="30">
        <f>RANK(G19,G$15:G$22)</f>
        <v>7</v>
      </c>
    </row>
    <row r="20" spans="1:8" ht="18" customHeight="1">
      <c r="A20" s="56" t="s">
        <v>29</v>
      </c>
      <c r="B20" s="74">
        <f>SUM('Spr.toest-plank '!H28)</f>
        <v>0</v>
      </c>
      <c r="C20" s="74">
        <f>SUM('Spr.toestel-mini '!H24)</f>
        <v>0</v>
      </c>
      <c r="D20" s="74">
        <f>SUM('Tafel-mini'!H29)</f>
        <v>0</v>
      </c>
      <c r="E20" s="74">
        <f>SUM('MINITRAMP '!H43)</f>
        <v>0</v>
      </c>
      <c r="F20" s="74">
        <v>0</v>
      </c>
      <c r="G20" s="74">
        <f>SUM(B20:F20)-(MIN(B20:F20))</f>
        <v>0</v>
      </c>
      <c r="H20" s="75">
        <f>RANK(G20,G$15:G$22)</f>
        <v>8</v>
      </c>
    </row>
    <row r="21" spans="1:8" ht="18" customHeight="1">
      <c r="A21" s="31" t="s">
        <v>30</v>
      </c>
      <c r="B21" s="71">
        <f>SUM('Spr.toest-plank '!H29)</f>
        <v>20</v>
      </c>
      <c r="C21" s="71">
        <f>SUM('Spr.toestel-mini '!H23)</f>
        <v>21.9</v>
      </c>
      <c r="D21" s="71">
        <f>SUM('Tafel-mini'!H28)</f>
        <v>19.7</v>
      </c>
      <c r="E21" s="71">
        <f>SUM('MINITRAMP '!H38)</f>
        <v>20.549999999999997</v>
      </c>
      <c r="F21" s="71">
        <v>0</v>
      </c>
      <c r="G21" s="71">
        <f>SUM(B21:F21)-(MIN(B21:F21))</f>
        <v>82.14999999999999</v>
      </c>
      <c r="H21" s="72">
        <f>RANK(G21,G$15:G$22)</f>
        <v>5</v>
      </c>
    </row>
    <row r="22" spans="1:8" ht="18" customHeight="1">
      <c r="A22" s="31" t="s">
        <v>43</v>
      </c>
      <c r="B22" s="71">
        <v>0</v>
      </c>
      <c r="C22" s="71">
        <f>SUM('Spr.toestel-mini '!H27)</f>
        <v>19.7</v>
      </c>
      <c r="D22" s="71">
        <f>SUM('Tafel-mini'!H24)</f>
        <v>17.9</v>
      </c>
      <c r="E22" s="71">
        <f>SUM('MINITRAMP '!H39)</f>
        <v>22.6</v>
      </c>
      <c r="F22" s="71">
        <f>SUM('Verende Vloer'!H11)</f>
        <v>21.1</v>
      </c>
      <c r="G22" s="71">
        <f>SUM(B22:F22)-(MIN(B22:F22))</f>
        <v>81.3</v>
      </c>
      <c r="H22" s="72">
        <f>RANK(G22,G$15:G$22)</f>
        <v>6</v>
      </c>
    </row>
    <row r="24" spans="1:8" ht="12.75">
      <c r="A24" s="76"/>
      <c r="B24" s="77"/>
      <c r="C24" s="77"/>
      <c r="D24" s="77"/>
      <c r="E24" s="77"/>
      <c r="F24" s="77"/>
      <c r="G24" s="77"/>
      <c r="H24" s="77"/>
    </row>
    <row r="25" ht="12.75">
      <c r="A25" s="37" t="s">
        <v>48</v>
      </c>
    </row>
    <row r="26" spans="1:8" ht="12.75">
      <c r="A26" s="21" t="s">
        <v>10</v>
      </c>
      <c r="B26" s="70" t="s">
        <v>58</v>
      </c>
      <c r="C26" s="70" t="s">
        <v>59</v>
      </c>
      <c r="D26" s="70" t="s">
        <v>60</v>
      </c>
      <c r="E26" s="70" t="s">
        <v>61</v>
      </c>
      <c r="F26" s="70" t="s">
        <v>52</v>
      </c>
      <c r="G26" s="70" t="s">
        <v>62</v>
      </c>
      <c r="H26" s="70" t="s">
        <v>63</v>
      </c>
    </row>
    <row r="27" spans="1:8" ht="18" customHeight="1">
      <c r="A27" s="31" t="s">
        <v>32</v>
      </c>
      <c r="B27" s="69">
        <f>SUM('Spr.toest-plank '!H35)</f>
        <v>18.15</v>
      </c>
      <c r="C27" s="69">
        <f>SUM('Spr.toestel-mini '!H18)</f>
        <v>16.65</v>
      </c>
      <c r="D27" s="69">
        <f>SUM('Tafel-mini'!H17)</f>
        <v>18.799999999999997</v>
      </c>
      <c r="E27" s="69">
        <f>SUM('MINITRAMP '!H30)</f>
        <v>21.25</v>
      </c>
      <c r="F27" s="69">
        <f>SUM('Verende Vloer'!H18)</f>
        <v>19.85</v>
      </c>
      <c r="G27" s="69">
        <f>SUM(B27:F27)-(MIN(B27:F27))</f>
        <v>78.04999999999998</v>
      </c>
      <c r="H27" s="35">
        <f>RANK(G27,G$27:G$35)</f>
        <v>6</v>
      </c>
    </row>
    <row r="28" spans="1:8" ht="18" customHeight="1">
      <c r="A28" s="31" t="s">
        <v>33</v>
      </c>
      <c r="B28" s="78">
        <f>SUM('Spr.toest-plank '!H36)</f>
        <v>15.85</v>
      </c>
      <c r="C28" s="78">
        <f>SUM('Spr.toestel-mini '!H14)</f>
        <v>16.799999999999997</v>
      </c>
      <c r="D28" s="78">
        <f>SUM('Tafel-mini'!H12)</f>
        <v>16.549999999999997</v>
      </c>
      <c r="E28" s="78">
        <f>SUM('MINITRAMP '!H27)</f>
        <v>18.2</v>
      </c>
      <c r="F28" s="78">
        <f>SUM('Verende Vloer'!H20)</f>
        <v>17.25</v>
      </c>
      <c r="G28" s="69">
        <f>SUM(B28:F28)-(MIN(B28:F28))</f>
        <v>68.8</v>
      </c>
      <c r="H28" s="35">
        <f>RANK(G28,G$27:G$35)</f>
        <v>9</v>
      </c>
    </row>
    <row r="29" spans="1:8" ht="18" customHeight="1">
      <c r="A29" s="31" t="s">
        <v>34</v>
      </c>
      <c r="B29" s="69">
        <f>SUM('Spr.toest-plank '!H37)</f>
        <v>19.85</v>
      </c>
      <c r="C29" s="69">
        <f>SUM('Spr.toestel-mini '!H15)</f>
        <v>20.6</v>
      </c>
      <c r="D29" s="69">
        <f>SUM('Tafel-mini'!H10)</f>
        <v>20.15</v>
      </c>
      <c r="E29" s="69">
        <f>SUM('MINITRAMP '!H28)</f>
        <v>23</v>
      </c>
      <c r="F29" s="69">
        <v>0</v>
      </c>
      <c r="G29" s="69">
        <f>SUM(B29:F29)-(MIN(B29:F29))</f>
        <v>83.6</v>
      </c>
      <c r="H29" s="35">
        <f>RANK(G29,G$27:G$35)</f>
        <v>3</v>
      </c>
    </row>
    <row r="30" spans="1:8" ht="18" customHeight="1">
      <c r="A30" s="31" t="s">
        <v>21</v>
      </c>
      <c r="B30" s="69">
        <f>SUM('Spr.toest-plank '!H38)</f>
        <v>19.1</v>
      </c>
      <c r="C30" s="69">
        <f>SUM('Spr.toestel-mini '!H11)</f>
        <v>18.35</v>
      </c>
      <c r="D30" s="69">
        <f>SUM('Tafel-mini'!H16)</f>
        <v>19.9</v>
      </c>
      <c r="E30" s="69">
        <f>SUM('MINITRAMP '!H24)</f>
        <v>20.049999999999997</v>
      </c>
      <c r="F30" s="69">
        <v>0</v>
      </c>
      <c r="G30" s="69">
        <f>SUM(B30:F30)-(MIN(B30:F30))</f>
        <v>77.4</v>
      </c>
      <c r="H30" s="35">
        <f>RANK(G30,G$27:G$35)</f>
        <v>7</v>
      </c>
    </row>
    <row r="31" spans="1:8" ht="18" customHeight="1">
      <c r="A31" s="31" t="s">
        <v>35</v>
      </c>
      <c r="B31" s="69">
        <f>SUM('Spr.toest-plank '!H39)</f>
        <v>20.75</v>
      </c>
      <c r="C31" s="69">
        <f>SUM('Spr.toestel-mini '!H10)</f>
        <v>21.049999999999997</v>
      </c>
      <c r="D31" s="69">
        <f>SUM('Tafel-mini'!H11)</f>
        <v>20.7</v>
      </c>
      <c r="E31" s="69">
        <f>SUM('MINITRAMP '!H23)</f>
        <v>20.9</v>
      </c>
      <c r="F31" s="69">
        <f>SUM('Verende Vloer'!H23)</f>
        <v>21.2</v>
      </c>
      <c r="G31" s="69">
        <f>SUM(B31:F31)-(MIN(B31:F31))</f>
        <v>83.89999999999999</v>
      </c>
      <c r="H31" s="35">
        <f>RANK(G31,G$27:G$35)</f>
        <v>2</v>
      </c>
    </row>
    <row r="32" spans="1:8" ht="18" customHeight="1">
      <c r="A32" s="31" t="s">
        <v>36</v>
      </c>
      <c r="B32" s="69">
        <f>SUM('Spr.toest-plank '!H40)</f>
        <v>17.35</v>
      </c>
      <c r="C32" s="69">
        <f>SUM('Spr.toestel-mini '!H13)</f>
        <v>19</v>
      </c>
      <c r="D32" s="79">
        <f>SUM('Tafel-mini'!H14)</f>
        <v>16.8</v>
      </c>
      <c r="E32" s="69">
        <f>SUM('MINITRAMP '!H26)</f>
        <v>20.5</v>
      </c>
      <c r="F32" s="69">
        <f>SUM('Verende Vloer'!H22)</f>
        <v>21.8</v>
      </c>
      <c r="G32" s="69">
        <f>SUM(B32:F32)-(MIN(B32:F32))</f>
        <v>78.64999999999999</v>
      </c>
      <c r="H32" s="35">
        <f>RANK(G32,G$27:G$35)</f>
        <v>5</v>
      </c>
    </row>
    <row r="33" spans="1:8" ht="18" customHeight="1">
      <c r="A33" s="31" t="s">
        <v>37</v>
      </c>
      <c r="B33" s="69">
        <f>SUM('Spr.toest-plank '!H41)</f>
        <v>17.1</v>
      </c>
      <c r="C33" s="69">
        <f>SUM('Spr.toestel-mini '!H16)</f>
        <v>19.2</v>
      </c>
      <c r="D33" s="69">
        <v>0</v>
      </c>
      <c r="E33" s="69">
        <f>SUM('MINITRAMP '!H29)</f>
        <v>21.75</v>
      </c>
      <c r="F33" s="69">
        <f>SUM('Verende Vloer'!H19)</f>
        <v>23.65</v>
      </c>
      <c r="G33" s="69">
        <f>SUM(B33:F33)-(MIN(B33:F33))</f>
        <v>81.69999999999999</v>
      </c>
      <c r="H33" s="35">
        <f>RANK(G33,G$27:G$35)</f>
        <v>4</v>
      </c>
    </row>
    <row r="34" spans="1:8" ht="18" customHeight="1">
      <c r="A34" s="31" t="s">
        <v>38</v>
      </c>
      <c r="B34" s="69">
        <f>SUM('Spr.toest-plank '!H42)</f>
        <v>18.9</v>
      </c>
      <c r="C34" s="69">
        <f>SUM('Spr.toestel-mini '!H17)</f>
        <v>22.1</v>
      </c>
      <c r="D34" s="69">
        <f>SUM('Tafel-mini'!H13)</f>
        <v>22.549999999999997</v>
      </c>
      <c r="E34" s="69">
        <f>SUM('MINITRAMP '!H31)</f>
        <v>23.95</v>
      </c>
      <c r="F34" s="69">
        <f>SUM('Verende Vloer'!H21)</f>
        <v>22.799999999999997</v>
      </c>
      <c r="G34" s="69">
        <f>SUM(B34:F34)-(MIN(B34:F34))</f>
        <v>91.39999999999998</v>
      </c>
      <c r="H34" s="35">
        <f>RANK(G34,G$27:G$35)</f>
        <v>1</v>
      </c>
    </row>
    <row r="35" spans="1:8" ht="18" customHeight="1">
      <c r="A35" s="31" t="s">
        <v>42</v>
      </c>
      <c r="B35" s="69">
        <v>0</v>
      </c>
      <c r="C35" s="69">
        <f>SUM('Spr.toestel-mini '!H12)</f>
        <v>16.5</v>
      </c>
      <c r="D35" s="69">
        <f>SUM('Tafel-mini'!H15)</f>
        <v>17.35</v>
      </c>
      <c r="E35" s="69">
        <f>SUM('MINITRAMP '!H25)</f>
        <v>20.5</v>
      </c>
      <c r="F35" s="69">
        <f>SUM('Verende Vloer'!H24)</f>
        <v>20.3</v>
      </c>
      <c r="G35" s="69">
        <f>SUM(B35:F35)-(MIN(B35:F35))</f>
        <v>74.65</v>
      </c>
      <c r="H35" s="35">
        <f>RANK(G35,G$27:G$35)</f>
        <v>8</v>
      </c>
    </row>
    <row r="36" spans="1:8" ht="12.75">
      <c r="A36" s="76"/>
      <c r="B36" s="77"/>
      <c r="C36" s="77"/>
      <c r="D36" s="77"/>
      <c r="E36" s="77"/>
      <c r="F36" s="77"/>
      <c r="G36" s="77"/>
      <c r="H36" s="77"/>
    </row>
    <row r="37" ht="12.75">
      <c r="A37" s="36" t="s">
        <v>55</v>
      </c>
    </row>
    <row r="38" ht="12.75">
      <c r="A38" s="37" t="s">
        <v>44</v>
      </c>
    </row>
    <row r="39" spans="1:8" ht="12.75">
      <c r="A39" s="21" t="s">
        <v>10</v>
      </c>
      <c r="B39" s="80" t="s">
        <v>58</v>
      </c>
      <c r="C39" s="80" t="s">
        <v>59</v>
      </c>
      <c r="D39" s="80" t="s">
        <v>60</v>
      </c>
      <c r="E39" s="80" t="s">
        <v>61</v>
      </c>
      <c r="F39" s="80" t="s">
        <v>52</v>
      </c>
      <c r="G39" s="80" t="s">
        <v>62</v>
      </c>
      <c r="H39" s="80" t="s">
        <v>63</v>
      </c>
    </row>
    <row r="40" spans="1:8" ht="20.25" customHeight="1">
      <c r="A40" s="26" t="s">
        <v>17</v>
      </c>
      <c r="B40" s="73">
        <f>SUM('Spr.toest-plank '!H10)</f>
        <v>19.35</v>
      </c>
      <c r="C40" s="73">
        <f>SUM('Spr.toestel-mini '!H36)</f>
        <v>18.65</v>
      </c>
      <c r="D40" s="73">
        <f>SUM('Tafel-mini'!H34)</f>
        <v>12.6</v>
      </c>
      <c r="E40" s="73">
        <f>SUM('MINITRAMP '!H11)</f>
        <v>20.75</v>
      </c>
      <c r="F40" s="73">
        <v>0</v>
      </c>
      <c r="G40" s="73">
        <f>SUM(B40:F40)-(MIN(B40:F40))</f>
        <v>71.35</v>
      </c>
      <c r="H40" s="30">
        <f>RANK(G40,G$40:G$41)</f>
        <v>2</v>
      </c>
    </row>
    <row r="41" spans="1:8" ht="20.25" customHeight="1">
      <c r="A41" s="31" t="s">
        <v>18</v>
      </c>
      <c r="B41" s="69">
        <f>SUM('Spr.toest-plank '!H11)</f>
        <v>18.7</v>
      </c>
      <c r="C41" s="69">
        <f>SUM('Spr.toestel-mini '!H35)</f>
        <v>20.9</v>
      </c>
      <c r="D41" s="69">
        <f>SUM('Tafel-mini'!H35)</f>
        <v>19.1</v>
      </c>
      <c r="E41" s="69">
        <f>SUM('MINITRAMP '!H10)</f>
        <v>27.6</v>
      </c>
      <c r="F41" s="69">
        <v>0</v>
      </c>
      <c r="G41" s="69">
        <f>SUM(B41:F41)-(MIN(B41:F41))</f>
        <v>86.3</v>
      </c>
      <c r="H41" s="35">
        <f>RANK(G41,G$40:G$41)</f>
        <v>1</v>
      </c>
    </row>
    <row r="42" spans="1:8" ht="20.25" customHeight="1">
      <c r="A42" s="31"/>
      <c r="B42" s="81"/>
      <c r="C42" s="81"/>
      <c r="D42" s="81"/>
      <c r="E42" s="81"/>
      <c r="F42" s="81"/>
      <c r="G42" s="81"/>
      <c r="H42" s="82"/>
    </row>
    <row r="43" spans="1:8" ht="20.25" customHeight="1">
      <c r="A43" s="31"/>
      <c r="B43" s="81"/>
      <c r="C43" s="81"/>
      <c r="D43" s="81"/>
      <c r="E43" s="81"/>
      <c r="F43" s="81"/>
      <c r="G43" s="81"/>
      <c r="H43" s="82"/>
    </row>
    <row r="44" spans="1:8" ht="12.75">
      <c r="A44" s="83"/>
      <c r="B44" s="77"/>
      <c r="C44" s="77"/>
      <c r="D44" s="77"/>
      <c r="E44" s="77"/>
      <c r="F44" s="77"/>
      <c r="G44" s="77"/>
      <c r="H44" s="77"/>
    </row>
    <row r="45" ht="12.75">
      <c r="A45" s="21" t="s">
        <v>46</v>
      </c>
    </row>
    <row r="46" spans="1:8" ht="12.75">
      <c r="A46" s="21" t="s">
        <v>10</v>
      </c>
      <c r="B46" s="80" t="s">
        <v>58</v>
      </c>
      <c r="C46" s="80" t="s">
        <v>59</v>
      </c>
      <c r="D46" s="80" t="s">
        <v>60</v>
      </c>
      <c r="E46" s="80" t="s">
        <v>61</v>
      </c>
      <c r="F46" s="80" t="s">
        <v>52</v>
      </c>
      <c r="G46" s="80" t="s">
        <v>62</v>
      </c>
      <c r="H46" s="80" t="s">
        <v>63</v>
      </c>
    </row>
    <row r="47" spans="1:8" ht="18" customHeight="1">
      <c r="A47" s="31" t="s">
        <v>20</v>
      </c>
      <c r="B47" s="69">
        <f>SUM('Spr.toest-plank '!H16)</f>
        <v>19.15</v>
      </c>
      <c r="C47" s="69">
        <f>SUM('Spr.toestel-mini '!H44)</f>
        <v>16.95</v>
      </c>
      <c r="D47" s="69">
        <f>SUM('Tafel-mini'!H43)</f>
        <v>16.7</v>
      </c>
      <c r="E47" s="69">
        <f>SUM('MINITRAMP '!H16)</f>
        <v>18.2</v>
      </c>
      <c r="F47" s="69">
        <v>0</v>
      </c>
      <c r="G47" s="69">
        <f>SUM(B47:F47)-(MIN(B47:F47))</f>
        <v>71</v>
      </c>
      <c r="H47" s="35">
        <f>RANK(G47,G$47:G$49)</f>
        <v>2</v>
      </c>
    </row>
    <row r="48" spans="1:8" ht="18" customHeight="1">
      <c r="A48" s="31" t="s">
        <v>21</v>
      </c>
      <c r="B48" s="69">
        <f>SUM('Spr.toest-plank '!H17)</f>
        <v>18.299999999999997</v>
      </c>
      <c r="C48" s="69">
        <f>SUM('Spr.toestel-mini '!H42)</f>
        <v>19.85</v>
      </c>
      <c r="D48" s="69">
        <f>SUM('Tafel-mini'!H42)</f>
        <v>17.950000000000003</v>
      </c>
      <c r="E48" s="69">
        <f>SUM('MINITRAMP '!H18)</f>
        <v>18.450000000000003</v>
      </c>
      <c r="F48" s="69">
        <v>0</v>
      </c>
      <c r="G48" s="69">
        <f>SUM(B48:F48)-(MIN(B48:F48))</f>
        <v>74.55000000000001</v>
      </c>
      <c r="H48" s="35">
        <f>RANK(G48,G$47:G$49)</f>
        <v>1</v>
      </c>
    </row>
    <row r="49" spans="1:8" ht="18" customHeight="1">
      <c r="A49" s="31" t="s">
        <v>22</v>
      </c>
      <c r="B49" s="69">
        <f>SUM('Spr.toest-plank '!H18)</f>
        <v>15.6</v>
      </c>
      <c r="C49" s="69">
        <f>SUM('Spr.toestel-mini '!H43)</f>
        <v>15.049999999999999</v>
      </c>
      <c r="D49" s="69">
        <f>SUM('Tafel-mini'!H41)</f>
        <v>13.950000000000001</v>
      </c>
      <c r="E49" s="69">
        <f>SUM('MINITRAMP '!H17)</f>
        <v>17.9</v>
      </c>
      <c r="F49" s="69">
        <v>0</v>
      </c>
      <c r="G49" s="69">
        <f>SUM(B49:F49)-(MIN(B49:F49))</f>
        <v>62.5</v>
      </c>
      <c r="H49" s="35">
        <f>RANK(G49,G$47:G$49)</f>
        <v>3</v>
      </c>
    </row>
  </sheetData>
  <sheetProtection selectLockedCells="1" selectUnlockedCells="1"/>
  <mergeCells count="1">
    <mergeCell ref="A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7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.75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53" t="s">
        <v>1</v>
      </c>
      <c r="B2" s="54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55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"/>
      <c r="B4" s="84" t="s">
        <v>64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6"/>
      <c r="B5" s="55" t="s">
        <v>3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" s="1" customFormat="1" ht="15.75">
      <c r="A6" s="14"/>
      <c r="B6" s="55" t="s">
        <v>4</v>
      </c>
    </row>
    <row r="8" ht="12.75">
      <c r="B8" s="36" t="s">
        <v>65</v>
      </c>
    </row>
    <row r="9" spans="1:9" ht="12.75">
      <c r="A9" s="15"/>
      <c r="B9" s="21" t="s">
        <v>66</v>
      </c>
      <c r="C9" s="20" t="s">
        <v>7</v>
      </c>
      <c r="D9" s="20"/>
      <c r="E9" s="20"/>
      <c r="F9" s="20" t="s">
        <v>8</v>
      </c>
      <c r="G9" s="20"/>
      <c r="H9" s="8"/>
      <c r="I9" s="17"/>
    </row>
    <row r="10" spans="1:9" ht="12.75">
      <c r="A10" s="21" t="s">
        <v>9</v>
      </c>
      <c r="B10" s="21" t="s">
        <v>10</v>
      </c>
      <c r="C10" s="21" t="s">
        <v>11</v>
      </c>
      <c r="D10" s="21" t="s">
        <v>12</v>
      </c>
      <c r="E10" s="22" t="s">
        <v>13</v>
      </c>
      <c r="F10" s="21" t="s">
        <v>14</v>
      </c>
      <c r="G10" s="22" t="s">
        <v>13</v>
      </c>
      <c r="H10" s="39" t="s">
        <v>15</v>
      </c>
      <c r="I10" s="24" t="s">
        <v>16</v>
      </c>
    </row>
    <row r="11" spans="1:9" ht="19.5" customHeight="1">
      <c r="A11" s="31">
        <v>5</v>
      </c>
      <c r="B11" s="31" t="s">
        <v>67</v>
      </c>
      <c r="C11" s="31">
        <v>11.9</v>
      </c>
      <c r="D11" s="31">
        <v>10.9</v>
      </c>
      <c r="E11" s="33">
        <f>AVERAGE(C11:D11)</f>
        <v>11.4</v>
      </c>
      <c r="F11" s="31">
        <v>8.9</v>
      </c>
      <c r="G11" s="33">
        <f>(F11)</f>
        <v>8.9</v>
      </c>
      <c r="H11" s="34">
        <f>SUM(E11+G11)</f>
        <v>20.3</v>
      </c>
      <c r="I11" s="35">
        <f>RANK(H11,H$11:H$19)</f>
        <v>1</v>
      </c>
    </row>
    <row r="12" spans="1:9" ht="19.5" customHeight="1">
      <c r="A12" s="31">
        <v>7</v>
      </c>
      <c r="B12" s="31" t="s">
        <v>68</v>
      </c>
      <c r="C12" s="31">
        <v>9.7</v>
      </c>
      <c r="D12" s="31">
        <v>10</v>
      </c>
      <c r="E12" s="33">
        <f>AVERAGE(C12:D12)</f>
        <v>9.85</v>
      </c>
      <c r="F12" s="31">
        <v>9.6</v>
      </c>
      <c r="G12" s="33">
        <f>(F12)</f>
        <v>9.6</v>
      </c>
      <c r="H12" s="34">
        <f>SUM(E12+G12)</f>
        <v>19.45</v>
      </c>
      <c r="I12" s="35">
        <f>RANK(H12,H$11:H$19)</f>
        <v>2</v>
      </c>
    </row>
    <row r="13" spans="1:9" ht="19.5" customHeight="1">
      <c r="A13" s="31">
        <v>4</v>
      </c>
      <c r="B13" s="31" t="s">
        <v>69</v>
      </c>
      <c r="C13" s="31">
        <v>9.4</v>
      </c>
      <c r="D13" s="31">
        <v>9</v>
      </c>
      <c r="E13" s="33">
        <f>AVERAGE(C13:D13)</f>
        <v>9.2</v>
      </c>
      <c r="F13" s="31">
        <v>8.6</v>
      </c>
      <c r="G13" s="33">
        <f>(F13)</f>
        <v>8.6</v>
      </c>
      <c r="H13" s="34">
        <f>SUM(E13+G13)</f>
        <v>17.799999999999997</v>
      </c>
      <c r="I13" s="35">
        <f>RANK(H13,H$11:H$19)</f>
        <v>3</v>
      </c>
    </row>
    <row r="14" spans="1:9" ht="19.5" customHeight="1">
      <c r="A14" s="31">
        <v>9</v>
      </c>
      <c r="B14" s="31" t="s">
        <v>21</v>
      </c>
      <c r="C14" s="31">
        <v>9.4</v>
      </c>
      <c r="D14" s="31">
        <v>9</v>
      </c>
      <c r="E14" s="33">
        <f>AVERAGE(C14:D14)</f>
        <v>9.2</v>
      </c>
      <c r="F14" s="31">
        <v>8.4</v>
      </c>
      <c r="G14" s="33">
        <f>(F14)</f>
        <v>8.4</v>
      </c>
      <c r="H14" s="34">
        <f>SUM(E14+G14)</f>
        <v>17.6</v>
      </c>
      <c r="I14" s="35">
        <f>RANK(H14,H$11:H$19)</f>
        <v>4</v>
      </c>
    </row>
    <row r="15" spans="1:9" ht="19.5" customHeight="1">
      <c r="A15" s="31">
        <v>8</v>
      </c>
      <c r="B15" s="31" t="s">
        <v>42</v>
      </c>
      <c r="C15" s="31">
        <v>9</v>
      </c>
      <c r="D15" s="31">
        <v>9.5</v>
      </c>
      <c r="E15" s="33">
        <f>AVERAGE(C15:D15)</f>
        <v>9.25</v>
      </c>
      <c r="F15" s="31">
        <v>8</v>
      </c>
      <c r="G15" s="33">
        <f>(F15)</f>
        <v>8</v>
      </c>
      <c r="H15" s="34">
        <f>SUM(E15+G15)</f>
        <v>17.25</v>
      </c>
      <c r="I15" s="35">
        <f>RANK(H15,H$11:H$19)</f>
        <v>5</v>
      </c>
    </row>
    <row r="16" spans="1:9" ht="19.5" customHeight="1">
      <c r="A16" s="31">
        <v>3</v>
      </c>
      <c r="B16" s="31" t="s">
        <v>70</v>
      </c>
      <c r="C16" s="31">
        <v>8.7</v>
      </c>
      <c r="D16" s="31">
        <v>9</v>
      </c>
      <c r="E16" s="33">
        <f>AVERAGE(C16:D16)</f>
        <v>8.85</v>
      </c>
      <c r="F16" s="31">
        <v>7.8</v>
      </c>
      <c r="G16" s="33">
        <f>(F16)</f>
        <v>7.8</v>
      </c>
      <c r="H16" s="34">
        <f>SUM(E16+G16)</f>
        <v>16.65</v>
      </c>
      <c r="I16" s="35">
        <f>RANK(H16,H$11:H$19)</f>
        <v>6</v>
      </c>
    </row>
    <row r="17" spans="1:9" ht="19.5" customHeight="1">
      <c r="A17" s="31">
        <v>6</v>
      </c>
      <c r="B17" s="31" t="s">
        <v>71</v>
      </c>
      <c r="C17" s="31">
        <v>6.7</v>
      </c>
      <c r="D17" s="31">
        <v>7.5</v>
      </c>
      <c r="E17" s="33">
        <f>AVERAGE(C17:D17)</f>
        <v>7.1</v>
      </c>
      <c r="F17" s="31">
        <v>8.5</v>
      </c>
      <c r="G17" s="33">
        <f>(F17)</f>
        <v>8.5</v>
      </c>
      <c r="H17" s="34">
        <f>SUM(E17+G17)</f>
        <v>15.6</v>
      </c>
      <c r="I17" s="35">
        <f>RANK(H17,H$11:H$19)</f>
        <v>7</v>
      </c>
    </row>
    <row r="18" spans="1:9" ht="19.5" customHeight="1">
      <c r="A18" s="31">
        <v>2</v>
      </c>
      <c r="B18" s="31" t="s">
        <v>72</v>
      </c>
      <c r="C18" s="31">
        <v>7.5</v>
      </c>
      <c r="D18" s="31">
        <v>7.7</v>
      </c>
      <c r="E18" s="33">
        <f>AVERAGE(C18:D18)</f>
        <v>7.6</v>
      </c>
      <c r="F18" s="31">
        <v>5.5</v>
      </c>
      <c r="G18" s="33">
        <f>(F18)</f>
        <v>5.5</v>
      </c>
      <c r="H18" s="34">
        <f>SUM(E18+G18)</f>
        <v>13.1</v>
      </c>
      <c r="I18" s="35">
        <f>RANK(H18,H$11:H$19)</f>
        <v>8</v>
      </c>
    </row>
    <row r="19" spans="1:9" ht="19.5" customHeight="1">
      <c r="A19" s="56">
        <v>1</v>
      </c>
      <c r="B19" s="56" t="s">
        <v>73</v>
      </c>
      <c r="C19" s="56">
        <v>0</v>
      </c>
      <c r="D19" s="56">
        <v>0</v>
      </c>
      <c r="E19" s="42">
        <f>AVERAGE(C19:D19)</f>
        <v>0</v>
      </c>
      <c r="F19" s="56">
        <v>0</v>
      </c>
      <c r="G19" s="42">
        <f>(F19)</f>
        <v>0</v>
      </c>
      <c r="H19" s="43">
        <f>SUM(E19+G19)</f>
        <v>0</v>
      </c>
      <c r="I19" s="44">
        <f>RANK(H19,H$11:H$19)</f>
        <v>9</v>
      </c>
    </row>
    <row r="21" ht="12.75">
      <c r="B21" s="36" t="s">
        <v>65</v>
      </c>
    </row>
    <row r="22" spans="1:9" ht="12.75">
      <c r="A22" s="15"/>
      <c r="B22" s="21" t="s">
        <v>74</v>
      </c>
      <c r="C22" s="20" t="s">
        <v>7</v>
      </c>
      <c r="D22" s="20"/>
      <c r="E22" s="20"/>
      <c r="F22" s="20" t="s">
        <v>8</v>
      </c>
      <c r="G22" s="20"/>
      <c r="H22" s="8"/>
      <c r="I22" s="17"/>
    </row>
    <row r="23" spans="1:9" ht="18.75" customHeight="1">
      <c r="A23" s="21" t="s">
        <v>9</v>
      </c>
      <c r="B23" s="21" t="s">
        <v>10</v>
      </c>
      <c r="C23" s="21" t="s">
        <v>11</v>
      </c>
      <c r="D23" s="21" t="s">
        <v>12</v>
      </c>
      <c r="E23" s="22" t="s">
        <v>13</v>
      </c>
      <c r="F23" s="21" t="s">
        <v>14</v>
      </c>
      <c r="G23" s="22" t="s">
        <v>13</v>
      </c>
      <c r="H23" s="39" t="s">
        <v>15</v>
      </c>
      <c r="I23" s="24" t="s">
        <v>16</v>
      </c>
    </row>
    <row r="24" spans="1:9" ht="18" customHeight="1">
      <c r="A24" s="31">
        <v>1</v>
      </c>
      <c r="B24" s="31" t="s">
        <v>37</v>
      </c>
      <c r="C24" s="31">
        <v>9</v>
      </c>
      <c r="D24" s="31">
        <v>9.9</v>
      </c>
      <c r="E24" s="33">
        <f>AVERAGE(C24:D24)</f>
        <v>9.45</v>
      </c>
      <c r="F24" s="31">
        <v>13.3</v>
      </c>
      <c r="G24" s="33">
        <f>(F24)</f>
        <v>13.3</v>
      </c>
      <c r="H24" s="34">
        <f>SUM(E24+G24)</f>
        <v>22.75</v>
      </c>
      <c r="I24" s="35">
        <f>RANK(H24,H$24:H$30)</f>
        <v>1</v>
      </c>
    </row>
    <row r="25" spans="1:9" ht="18" customHeight="1">
      <c r="A25" s="31">
        <v>3</v>
      </c>
      <c r="B25" s="31" t="s">
        <v>75</v>
      </c>
      <c r="C25" s="31">
        <v>8.6</v>
      </c>
      <c r="D25" s="31">
        <v>8.9</v>
      </c>
      <c r="E25" s="33">
        <f>AVERAGE(C25:D25)</f>
        <v>8.75</v>
      </c>
      <c r="F25" s="31">
        <v>12.7</v>
      </c>
      <c r="G25" s="33">
        <f>(F25)</f>
        <v>12.7</v>
      </c>
      <c r="H25" s="34">
        <f>SUM(E25+G25)</f>
        <v>21.45</v>
      </c>
      <c r="I25" s="35">
        <f>RANK(H25,H$24:H$30)</f>
        <v>2</v>
      </c>
    </row>
    <row r="26" spans="1:9" ht="18" customHeight="1">
      <c r="A26" s="31">
        <v>2</v>
      </c>
      <c r="B26" s="31" t="s">
        <v>76</v>
      </c>
      <c r="C26" s="31">
        <v>8.1</v>
      </c>
      <c r="D26" s="31">
        <v>7.6</v>
      </c>
      <c r="E26" s="33">
        <f>AVERAGE(C26:D26)</f>
        <v>7.85</v>
      </c>
      <c r="F26" s="31">
        <v>13.2</v>
      </c>
      <c r="G26" s="33">
        <f>(F26)</f>
        <v>13.2</v>
      </c>
      <c r="H26" s="34">
        <f>SUM(E26+G26)</f>
        <v>21.049999999999997</v>
      </c>
      <c r="I26" s="35">
        <f>RANK(H26,H$24:H$30)</f>
        <v>3</v>
      </c>
    </row>
    <row r="27" spans="1:9" ht="18" customHeight="1">
      <c r="A27" s="31">
        <v>4</v>
      </c>
      <c r="B27" s="31" t="s">
        <v>42</v>
      </c>
      <c r="C27" s="31">
        <v>7.9</v>
      </c>
      <c r="D27" s="31">
        <v>7.5</v>
      </c>
      <c r="E27" s="33">
        <f>AVERAGE(C27:D27)</f>
        <v>7.7</v>
      </c>
      <c r="F27" s="31">
        <v>13.3</v>
      </c>
      <c r="G27" s="33">
        <f>(F27)</f>
        <v>13.3</v>
      </c>
      <c r="H27" s="34">
        <f>SUM(E27+G27)</f>
        <v>21</v>
      </c>
      <c r="I27" s="35">
        <f>RANK(H27,H$24:H$30)</f>
        <v>4</v>
      </c>
    </row>
    <row r="28" spans="1:9" ht="18" customHeight="1">
      <c r="A28" s="31">
        <v>5</v>
      </c>
      <c r="B28" s="31" t="s">
        <v>77</v>
      </c>
      <c r="C28" s="31">
        <v>8.3</v>
      </c>
      <c r="D28" s="31">
        <v>7.7</v>
      </c>
      <c r="E28" s="33">
        <f>AVERAGE(C28:D28)</f>
        <v>8</v>
      </c>
      <c r="F28" s="31">
        <v>12.7</v>
      </c>
      <c r="G28" s="33">
        <f>(F28)</f>
        <v>12.7</v>
      </c>
      <c r="H28" s="34">
        <f>SUM(E28+G28)</f>
        <v>20.7</v>
      </c>
      <c r="I28" s="35">
        <f>RANK(H28,H$24:H$30)</f>
        <v>5</v>
      </c>
    </row>
    <row r="29" spans="1:9" ht="18" customHeight="1">
      <c r="A29" s="31">
        <v>6</v>
      </c>
      <c r="B29" s="31" t="s">
        <v>69</v>
      </c>
      <c r="C29" s="31">
        <v>8.1</v>
      </c>
      <c r="D29" s="31">
        <v>7.8</v>
      </c>
      <c r="E29" s="33">
        <f>AVERAGE(C29:D29)</f>
        <v>7.949999999999999</v>
      </c>
      <c r="F29" s="31">
        <v>12.6</v>
      </c>
      <c r="G29" s="33">
        <f>(F29)</f>
        <v>12.6</v>
      </c>
      <c r="H29" s="34">
        <f>SUM(E29+G29)</f>
        <v>20.549999999999997</v>
      </c>
      <c r="I29" s="35">
        <f>RANK(H29,H$24:H$30)</f>
        <v>6</v>
      </c>
    </row>
    <row r="30" spans="1:9" ht="18" customHeight="1">
      <c r="A30" s="31">
        <v>7</v>
      </c>
      <c r="B30" s="31" t="s">
        <v>78</v>
      </c>
      <c r="C30" s="31">
        <v>6.2</v>
      </c>
      <c r="D30" s="31">
        <v>6.6</v>
      </c>
      <c r="E30" s="33">
        <f>AVERAGE(C30:D30)</f>
        <v>6.4</v>
      </c>
      <c r="F30" s="31">
        <v>12.7</v>
      </c>
      <c r="G30" s="33">
        <f>(F30)</f>
        <v>12.7</v>
      </c>
      <c r="H30" s="34">
        <f>SUM(E30+G30)</f>
        <v>19.1</v>
      </c>
      <c r="I30" s="35">
        <f>RANK(H30,H$24:H$30)</f>
        <v>7</v>
      </c>
    </row>
    <row r="31" spans="1:9" ht="12.75">
      <c r="A31" s="85"/>
      <c r="B31" s="85"/>
      <c r="C31" s="85"/>
      <c r="D31" s="85"/>
      <c r="E31" s="46"/>
      <c r="F31" s="45"/>
      <c r="G31" s="46"/>
      <c r="H31" s="86"/>
      <c r="I31" s="82"/>
    </row>
    <row r="32" ht="12.75">
      <c r="B32" s="36" t="s">
        <v>65</v>
      </c>
    </row>
    <row r="33" spans="1:9" ht="12.75">
      <c r="A33" s="15"/>
      <c r="B33" s="21" t="s">
        <v>79</v>
      </c>
      <c r="C33" s="20" t="s">
        <v>7</v>
      </c>
      <c r="D33" s="20"/>
      <c r="E33" s="20"/>
      <c r="F33" s="20" t="s">
        <v>8</v>
      </c>
      <c r="G33" s="20"/>
      <c r="H33" s="8"/>
      <c r="I33" s="17"/>
    </row>
    <row r="34" spans="1:9" ht="12.75">
      <c r="A34" s="21" t="s">
        <v>9</v>
      </c>
      <c r="B34" s="21" t="s">
        <v>10</v>
      </c>
      <c r="C34" s="21" t="s">
        <v>11</v>
      </c>
      <c r="D34" s="21" t="s">
        <v>12</v>
      </c>
      <c r="E34" s="22" t="s">
        <v>13</v>
      </c>
      <c r="F34" s="21" t="s">
        <v>14</v>
      </c>
      <c r="G34" s="22" t="s">
        <v>13</v>
      </c>
      <c r="H34" s="23" t="s">
        <v>15</v>
      </c>
      <c r="I34" s="24" t="s">
        <v>16</v>
      </c>
    </row>
    <row r="35" spans="1:9" ht="22.5" customHeight="1">
      <c r="A35" s="31"/>
      <c r="B35" s="31" t="s">
        <v>38</v>
      </c>
      <c r="C35" s="31">
        <v>10</v>
      </c>
      <c r="D35" s="31">
        <v>10.4</v>
      </c>
      <c r="E35" s="33">
        <f>AVERAGE(C35:D35)</f>
        <v>10.2</v>
      </c>
      <c r="F35" s="31">
        <v>11</v>
      </c>
      <c r="G35" s="33">
        <f>(F35)</f>
        <v>11</v>
      </c>
      <c r="H35" s="34">
        <f>SUM(E35+G35)</f>
        <v>21.2</v>
      </c>
      <c r="I35" s="35">
        <f>RANK(H35,H$35:H$35)</f>
        <v>1</v>
      </c>
    </row>
    <row r="37" ht="20.25" customHeight="1">
      <c r="B37" s="36" t="s">
        <v>65</v>
      </c>
    </row>
    <row r="38" spans="1:9" ht="20.25" customHeight="1">
      <c r="A38" s="15"/>
      <c r="B38" s="21" t="s">
        <v>80</v>
      </c>
      <c r="C38" s="20" t="s">
        <v>7</v>
      </c>
      <c r="D38" s="20"/>
      <c r="E38" s="20"/>
      <c r="F38" s="20" t="s">
        <v>8</v>
      </c>
      <c r="G38" s="20"/>
      <c r="H38" s="8"/>
      <c r="I38" s="17"/>
    </row>
    <row r="39" spans="1:9" ht="20.25" customHeight="1">
      <c r="A39" s="21" t="s">
        <v>9</v>
      </c>
      <c r="B39" s="21" t="s">
        <v>10</v>
      </c>
      <c r="C39" s="21" t="s">
        <v>11</v>
      </c>
      <c r="D39" s="21" t="s">
        <v>12</v>
      </c>
      <c r="E39" s="22" t="s">
        <v>13</v>
      </c>
      <c r="F39" s="21" t="s">
        <v>14</v>
      </c>
      <c r="G39" s="22" t="s">
        <v>13</v>
      </c>
      <c r="H39" s="39" t="s">
        <v>15</v>
      </c>
      <c r="I39" s="24" t="s">
        <v>16</v>
      </c>
    </row>
    <row r="40" spans="1:9" ht="20.25" customHeight="1">
      <c r="A40" s="31"/>
      <c r="B40" s="31" t="s">
        <v>38</v>
      </c>
      <c r="C40" s="31">
        <v>11</v>
      </c>
      <c r="D40" s="31">
        <v>10.5</v>
      </c>
      <c r="E40" s="33">
        <f>AVERAGE(C40:D40)</f>
        <v>10.75</v>
      </c>
      <c r="F40" s="31">
        <v>13.9</v>
      </c>
      <c r="G40" s="33">
        <f>(F40)</f>
        <v>13.9</v>
      </c>
      <c r="H40" s="34">
        <f>SUM(E40+G40)</f>
        <v>24.65</v>
      </c>
      <c r="I40" s="35">
        <f>RANK(H40,H$40:H$40)</f>
        <v>1</v>
      </c>
    </row>
    <row r="41" spans="1:9" ht="20.25" customHeight="1">
      <c r="A41" s="85"/>
      <c r="B41" s="85"/>
      <c r="C41" s="85"/>
      <c r="D41" s="85"/>
      <c r="E41" s="46"/>
      <c r="F41" s="45"/>
      <c r="G41" s="46"/>
      <c r="H41" s="86"/>
      <c r="I41" s="82"/>
    </row>
    <row r="42" ht="20.25" customHeight="1">
      <c r="B42" s="36" t="s">
        <v>65</v>
      </c>
    </row>
    <row r="43" spans="1:9" ht="20.25" customHeight="1">
      <c r="A43" s="15"/>
      <c r="B43" s="21" t="s">
        <v>81</v>
      </c>
      <c r="C43" s="20" t="s">
        <v>7</v>
      </c>
      <c r="D43" s="20"/>
      <c r="E43" s="20"/>
      <c r="F43" s="20" t="s">
        <v>8</v>
      </c>
      <c r="G43" s="20"/>
      <c r="H43" s="8"/>
      <c r="I43" s="17"/>
    </row>
    <row r="44" spans="1:9" ht="20.25" customHeight="1">
      <c r="A44" s="21" t="s">
        <v>9</v>
      </c>
      <c r="B44" s="58" t="s">
        <v>82</v>
      </c>
      <c r="C44" s="21" t="s">
        <v>11</v>
      </c>
      <c r="D44" s="21" t="s">
        <v>12</v>
      </c>
      <c r="E44" s="22" t="s">
        <v>13</v>
      </c>
      <c r="F44" s="21" t="s">
        <v>14</v>
      </c>
      <c r="G44" s="22" t="s">
        <v>13</v>
      </c>
      <c r="H44" s="39" t="s">
        <v>15</v>
      </c>
      <c r="I44" s="24" t="s">
        <v>16</v>
      </c>
    </row>
    <row r="45" spans="1:9" ht="20.25" customHeight="1">
      <c r="A45" s="31">
        <v>1</v>
      </c>
      <c r="B45" s="32" t="s">
        <v>21</v>
      </c>
      <c r="C45" s="31">
        <v>9.8</v>
      </c>
      <c r="D45" s="31">
        <v>9.5</v>
      </c>
      <c r="E45" s="33">
        <f>AVERAGE(C45:D45)</f>
        <v>9.65</v>
      </c>
      <c r="F45" s="31">
        <v>8.5</v>
      </c>
      <c r="G45" s="33">
        <f>(F45)</f>
        <v>8.5</v>
      </c>
      <c r="H45" s="34">
        <f>SUM(E45+G45)</f>
        <v>18.15</v>
      </c>
      <c r="I45" s="35">
        <f>RANK(H45,H$45:H$49)</f>
        <v>1</v>
      </c>
    </row>
    <row r="46" spans="1:9" ht="20.25" customHeight="1">
      <c r="A46" s="31">
        <v>4</v>
      </c>
      <c r="B46" s="31" t="s">
        <v>76</v>
      </c>
      <c r="C46" s="31">
        <v>8</v>
      </c>
      <c r="D46" s="31">
        <v>8.5</v>
      </c>
      <c r="E46" s="33">
        <f>AVERAGE(C46:D46)</f>
        <v>8.25</v>
      </c>
      <c r="F46" s="31">
        <v>9.2</v>
      </c>
      <c r="G46" s="33">
        <f>(F46)</f>
        <v>9.2</v>
      </c>
      <c r="H46" s="34">
        <f>SUM(E46+G46)</f>
        <v>17.45</v>
      </c>
      <c r="I46" s="35">
        <f>RANK(H46,H$45:H$49)</f>
        <v>2</v>
      </c>
    </row>
    <row r="47" spans="1:9" ht="20.25" customHeight="1">
      <c r="A47" s="31">
        <v>5</v>
      </c>
      <c r="B47" s="31" t="s">
        <v>67</v>
      </c>
      <c r="C47" s="31">
        <v>9.1</v>
      </c>
      <c r="D47" s="31">
        <v>9.4</v>
      </c>
      <c r="E47" s="33">
        <f>AVERAGE(C47:D47)</f>
        <v>9.25</v>
      </c>
      <c r="F47" s="31">
        <v>7.1</v>
      </c>
      <c r="G47" s="33">
        <f>(F47)</f>
        <v>7.1</v>
      </c>
      <c r="H47" s="34">
        <f>SUM(E47+G47)</f>
        <v>16.35</v>
      </c>
      <c r="I47" s="35">
        <f>RANK(H47,H$45:H$49)</f>
        <v>3</v>
      </c>
    </row>
    <row r="48" spans="1:9" ht="20.25" customHeight="1">
      <c r="A48" s="31">
        <v>2</v>
      </c>
      <c r="B48" s="31" t="s">
        <v>73</v>
      </c>
      <c r="C48" s="31">
        <v>0</v>
      </c>
      <c r="D48" s="31">
        <v>0</v>
      </c>
      <c r="E48" s="33">
        <f>AVERAGE(C48:D48)</f>
        <v>0</v>
      </c>
      <c r="F48" s="31">
        <v>0</v>
      </c>
      <c r="G48" s="33">
        <f>(F48)</f>
        <v>0</v>
      </c>
      <c r="H48" s="34">
        <f>SUM(E48+G48)</f>
        <v>0</v>
      </c>
      <c r="I48" s="35">
        <f>RANK(H48,H$45:H$49)</f>
        <v>4</v>
      </c>
    </row>
    <row r="49" spans="1:9" ht="20.25" customHeight="1">
      <c r="A49" s="31">
        <v>3</v>
      </c>
      <c r="B49" s="31" t="s">
        <v>42</v>
      </c>
      <c r="C49" s="31">
        <v>0</v>
      </c>
      <c r="D49" s="31">
        <v>0</v>
      </c>
      <c r="E49" s="33">
        <f>AVERAGE(C49:D49)</f>
        <v>0</v>
      </c>
      <c r="F49" s="31">
        <v>0</v>
      </c>
      <c r="G49" s="33">
        <f>(F49)</f>
        <v>0</v>
      </c>
      <c r="H49" s="34">
        <f>SUM(E49+G49)</f>
        <v>0</v>
      </c>
      <c r="I49" s="35">
        <f>RANK(H49,H$45:H$49)</f>
        <v>4</v>
      </c>
    </row>
    <row r="50" spans="1:9" ht="20.25" customHeight="1">
      <c r="A50" s="85"/>
      <c r="B50" s="85"/>
      <c r="C50" s="85"/>
      <c r="D50" s="85"/>
      <c r="E50" s="46"/>
      <c r="F50" s="45"/>
      <c r="G50" s="46"/>
      <c r="H50" s="86"/>
      <c r="I50" s="82"/>
    </row>
    <row r="51" ht="20.25" customHeight="1">
      <c r="B51" s="36" t="s">
        <v>65</v>
      </c>
    </row>
    <row r="52" spans="1:9" ht="20.25" customHeight="1">
      <c r="A52" s="15"/>
      <c r="B52" s="21" t="s">
        <v>83</v>
      </c>
      <c r="C52" s="87" t="s">
        <v>7</v>
      </c>
      <c r="D52" s="87"/>
      <c r="E52" s="87"/>
      <c r="F52" s="19" t="s">
        <v>8</v>
      </c>
      <c r="G52" s="19"/>
      <c r="H52" s="8"/>
      <c r="I52" s="17"/>
    </row>
    <row r="53" spans="1:9" ht="20.25" customHeight="1">
      <c r="A53" s="21" t="s">
        <v>9</v>
      </c>
      <c r="B53" s="21" t="s">
        <v>10</v>
      </c>
      <c r="C53" s="21" t="s">
        <v>11</v>
      </c>
      <c r="D53" s="21" t="s">
        <v>12</v>
      </c>
      <c r="E53" s="22" t="s">
        <v>13</v>
      </c>
      <c r="F53" s="21" t="s">
        <v>14</v>
      </c>
      <c r="G53" s="22" t="s">
        <v>13</v>
      </c>
      <c r="H53" s="39" t="s">
        <v>15</v>
      </c>
      <c r="I53" s="24" t="s">
        <v>16</v>
      </c>
    </row>
    <row r="54" spans="1:9" ht="20.25" customHeight="1">
      <c r="A54" s="31">
        <v>3</v>
      </c>
      <c r="B54" s="31" t="s">
        <v>73</v>
      </c>
      <c r="C54" s="31">
        <v>9.8</v>
      </c>
      <c r="D54" s="31">
        <v>9.9</v>
      </c>
      <c r="E54" s="33">
        <f>AVERAGE(C54:D54)</f>
        <v>9.850000000000001</v>
      </c>
      <c r="F54" s="31">
        <v>11.5</v>
      </c>
      <c r="G54" s="33">
        <f>(F54)</f>
        <v>11.5</v>
      </c>
      <c r="H54" s="34">
        <f>SUM(E54+G54)</f>
        <v>21.35</v>
      </c>
      <c r="I54" s="35">
        <f>RANK(H54,H$54:H$58)</f>
        <v>1</v>
      </c>
    </row>
    <row r="55" spans="1:9" ht="20.25" customHeight="1">
      <c r="A55" s="31">
        <v>5</v>
      </c>
      <c r="B55" s="31" t="s">
        <v>21</v>
      </c>
      <c r="C55" s="31">
        <v>8.8</v>
      </c>
      <c r="D55" s="31">
        <v>9.1</v>
      </c>
      <c r="E55" s="33">
        <f>AVERAGE(C55:D55)</f>
        <v>8.95</v>
      </c>
      <c r="F55" s="31">
        <v>10.6</v>
      </c>
      <c r="G55" s="33">
        <f>(F55)</f>
        <v>10.6</v>
      </c>
      <c r="H55" s="34">
        <f>SUM(E55+G55)</f>
        <v>19.549999999999997</v>
      </c>
      <c r="I55" s="35">
        <f>RANK(H55,H$54:H$58)</f>
        <v>2</v>
      </c>
    </row>
    <row r="56" spans="1:9" ht="20.25" customHeight="1">
      <c r="A56" s="88">
        <v>2</v>
      </c>
      <c r="B56" s="88" t="s">
        <v>84</v>
      </c>
      <c r="C56" s="88">
        <v>8.5</v>
      </c>
      <c r="D56" s="88">
        <v>7.6</v>
      </c>
      <c r="E56" s="89">
        <f>AVERAGE(C56:D56)</f>
        <v>8.05</v>
      </c>
      <c r="F56" s="88">
        <v>10.9</v>
      </c>
      <c r="G56" s="89">
        <f>(F56)</f>
        <v>10.9</v>
      </c>
      <c r="H56" s="90">
        <f>SUM(E56+G56)</f>
        <v>18.950000000000003</v>
      </c>
      <c r="I56" s="72">
        <f>RANK(H56,H$54:H$58)</f>
        <v>3</v>
      </c>
    </row>
    <row r="57" spans="1:9" ht="20.25" customHeight="1">
      <c r="A57" s="31">
        <v>4</v>
      </c>
      <c r="B57" s="31" t="s">
        <v>67</v>
      </c>
      <c r="C57" s="31">
        <v>6.6</v>
      </c>
      <c r="D57" s="31">
        <v>6.5</v>
      </c>
      <c r="E57" s="33">
        <f>AVERAGE(C57:D57)</f>
        <v>6.55</v>
      </c>
      <c r="F57" s="31">
        <v>8.8</v>
      </c>
      <c r="G57" s="33">
        <f>(F57)</f>
        <v>8.8</v>
      </c>
      <c r="H57" s="34">
        <f>SUM(E57+G57)</f>
        <v>15.350000000000001</v>
      </c>
      <c r="I57" s="35">
        <f>RANK(H57,H$54:H$58)</f>
        <v>4</v>
      </c>
    </row>
    <row r="58" spans="1:9" ht="20.25" customHeight="1">
      <c r="A58" s="31">
        <v>1</v>
      </c>
      <c r="B58" s="31" t="s">
        <v>85</v>
      </c>
      <c r="C58" s="31">
        <v>5.3</v>
      </c>
      <c r="D58" s="31">
        <v>5.2</v>
      </c>
      <c r="E58" s="33">
        <f>AVERAGE(C58:D58)</f>
        <v>5.25</v>
      </c>
      <c r="F58" s="31">
        <v>8.1</v>
      </c>
      <c r="G58" s="33">
        <f>(F58)</f>
        <v>8.1</v>
      </c>
      <c r="H58" s="34">
        <f>SUM(E58+G58)</f>
        <v>13.35</v>
      </c>
      <c r="I58" s="35">
        <f>RANK(H58,H$54:H$58)</f>
        <v>5</v>
      </c>
    </row>
    <row r="59" ht="20.25" customHeight="1"/>
    <row r="60" ht="20.25" customHeight="1">
      <c r="B60" s="36" t="s">
        <v>65</v>
      </c>
    </row>
    <row r="61" spans="1:9" ht="20.25" customHeight="1">
      <c r="A61" s="15"/>
      <c r="B61" s="21" t="s">
        <v>86</v>
      </c>
      <c r="C61" s="87" t="s">
        <v>7</v>
      </c>
      <c r="D61" s="87"/>
      <c r="E61" s="87"/>
      <c r="F61" s="19" t="s">
        <v>8</v>
      </c>
      <c r="G61" s="19"/>
      <c r="H61" s="8"/>
      <c r="I61" s="17"/>
    </row>
    <row r="62" spans="1:9" ht="20.25" customHeight="1">
      <c r="A62" s="21" t="s">
        <v>9</v>
      </c>
      <c r="B62" s="21" t="s">
        <v>10</v>
      </c>
      <c r="C62" s="21" t="s">
        <v>11</v>
      </c>
      <c r="D62" s="21" t="s">
        <v>12</v>
      </c>
      <c r="E62" s="22" t="s">
        <v>13</v>
      </c>
      <c r="F62" s="21" t="s">
        <v>14</v>
      </c>
      <c r="G62" s="22" t="s">
        <v>13</v>
      </c>
      <c r="H62" s="39" t="s">
        <v>15</v>
      </c>
      <c r="I62" s="24" t="s">
        <v>16</v>
      </c>
    </row>
    <row r="63" spans="1:9" ht="20.25" customHeight="1">
      <c r="A63" s="31">
        <v>2</v>
      </c>
      <c r="B63" s="31" t="s">
        <v>87</v>
      </c>
      <c r="C63" s="31">
        <v>8.6</v>
      </c>
      <c r="D63" s="31">
        <v>9</v>
      </c>
      <c r="E63" s="33">
        <f>AVERAGE(C63:D63)</f>
        <v>8.8</v>
      </c>
      <c r="F63" s="31">
        <v>23.5</v>
      </c>
      <c r="G63" s="33">
        <f>(F63)</f>
        <v>23.5</v>
      </c>
      <c r="H63" s="34">
        <f>SUM(E63+G63)</f>
        <v>32.3</v>
      </c>
      <c r="I63" s="35">
        <f>RANK(H63,H$63:H$65)</f>
        <v>1</v>
      </c>
    </row>
    <row r="64" spans="1:9" ht="20.25" customHeight="1">
      <c r="A64" s="31">
        <v>1</v>
      </c>
      <c r="B64" s="31" t="s">
        <v>88</v>
      </c>
      <c r="C64" s="31">
        <v>6.1</v>
      </c>
      <c r="D64" s="31">
        <v>6.8</v>
      </c>
      <c r="E64" s="33">
        <f>AVERAGE(C64:D64)</f>
        <v>6.449999999999999</v>
      </c>
      <c r="F64" s="31">
        <v>17.6</v>
      </c>
      <c r="G64" s="33">
        <f>(F64)</f>
        <v>17.6</v>
      </c>
      <c r="H64" s="34">
        <f>SUM(E64+G64)</f>
        <v>24.05</v>
      </c>
      <c r="I64" s="35">
        <f>RANK(H64,H$63:H$65)</f>
        <v>2</v>
      </c>
    </row>
    <row r="65" spans="1:9" ht="20.25" customHeight="1">
      <c r="A65" s="31">
        <v>3</v>
      </c>
      <c r="B65" s="31" t="s">
        <v>34</v>
      </c>
      <c r="C65" s="31">
        <v>6.8</v>
      </c>
      <c r="D65" s="31">
        <v>7.5</v>
      </c>
      <c r="E65" s="33">
        <f>AVERAGE(C65:D65)</f>
        <v>7.15</v>
      </c>
      <c r="F65" s="31">
        <v>16</v>
      </c>
      <c r="G65" s="33">
        <f>(F65)</f>
        <v>16</v>
      </c>
      <c r="H65" s="34">
        <f>SUM(E65+G65)</f>
        <v>23.15</v>
      </c>
      <c r="I65" s="35">
        <f>RANK(H65,H$63:H$65)</f>
        <v>3</v>
      </c>
    </row>
    <row r="67" ht="12.75">
      <c r="B67" s="36" t="s">
        <v>65</v>
      </c>
    </row>
    <row r="68" spans="1:9" ht="12.75">
      <c r="A68" s="15"/>
      <c r="B68" s="21" t="s">
        <v>89</v>
      </c>
      <c r="C68" s="87" t="s">
        <v>7</v>
      </c>
      <c r="D68" s="87"/>
      <c r="E68" s="87"/>
      <c r="F68" s="19" t="s">
        <v>8</v>
      </c>
      <c r="G68" s="19"/>
      <c r="H68" s="8"/>
      <c r="I68" s="17"/>
    </row>
    <row r="69" spans="1:9" ht="12.75">
      <c r="A69" s="21" t="s">
        <v>9</v>
      </c>
      <c r="B69" s="21" t="s">
        <v>10</v>
      </c>
      <c r="C69" s="21" t="s">
        <v>11</v>
      </c>
      <c r="D69" s="21" t="s">
        <v>12</v>
      </c>
      <c r="E69" s="22" t="s">
        <v>13</v>
      </c>
      <c r="F69" s="21" t="s">
        <v>14</v>
      </c>
      <c r="G69" s="22" t="s">
        <v>13</v>
      </c>
      <c r="H69" s="39" t="s">
        <v>15</v>
      </c>
      <c r="I69" s="24" t="s">
        <v>16</v>
      </c>
    </row>
    <row r="70" spans="1:9" ht="24.75" customHeight="1">
      <c r="A70" s="31">
        <v>1</v>
      </c>
      <c r="B70" s="31" t="s">
        <v>38</v>
      </c>
      <c r="C70" s="31">
        <v>9.8</v>
      </c>
      <c r="D70" s="31">
        <v>9.2</v>
      </c>
      <c r="E70" s="33">
        <f>AVERAGE(C70:D70)</f>
        <v>9.5</v>
      </c>
      <c r="F70" s="31">
        <v>13.1</v>
      </c>
      <c r="G70" s="33">
        <f>(F70)</f>
        <v>13.1</v>
      </c>
      <c r="H70" s="34">
        <f>SUM(E70+G70)</f>
        <v>22.6</v>
      </c>
      <c r="I70" s="35">
        <f>RANK(H70,H$70:H$73)</f>
        <v>1</v>
      </c>
    </row>
    <row r="71" spans="1:9" ht="24.75" customHeight="1">
      <c r="A71" s="31">
        <v>3</v>
      </c>
      <c r="B71" s="31" t="s">
        <v>78</v>
      </c>
      <c r="C71" s="31">
        <v>8.4</v>
      </c>
      <c r="D71" s="31">
        <v>8</v>
      </c>
      <c r="E71" s="33">
        <f>AVERAGE(C71:D71)</f>
        <v>8.2</v>
      </c>
      <c r="F71" s="31">
        <v>12.5</v>
      </c>
      <c r="G71" s="33">
        <f>(F71)</f>
        <v>12.5</v>
      </c>
      <c r="H71" s="34">
        <f>SUM(E71+G71)</f>
        <v>20.7</v>
      </c>
      <c r="I71" s="35">
        <f>RANK(H71,H$70:H$73)</f>
        <v>2</v>
      </c>
    </row>
    <row r="72" spans="1:9" ht="24.75" customHeight="1">
      <c r="A72" s="31">
        <v>4</v>
      </c>
      <c r="B72" s="31" t="s">
        <v>76</v>
      </c>
      <c r="C72" s="31">
        <v>6.4</v>
      </c>
      <c r="D72" s="31">
        <v>6.1</v>
      </c>
      <c r="E72" s="33">
        <f>AVERAGE(C72:D72)</f>
        <v>6.25</v>
      </c>
      <c r="F72" s="31">
        <v>11.2</v>
      </c>
      <c r="G72" s="33">
        <f>(F72)</f>
        <v>11.2</v>
      </c>
      <c r="H72" s="34">
        <f>SUM(E72+G72)</f>
        <v>17.45</v>
      </c>
      <c r="I72" s="35">
        <f>RANK(H72,H$70:H$73)</f>
        <v>3</v>
      </c>
    </row>
    <row r="73" spans="1:9" ht="24.75" customHeight="1">
      <c r="A73" s="31">
        <v>2</v>
      </c>
      <c r="B73" s="31" t="s">
        <v>88</v>
      </c>
      <c r="C73" s="31">
        <v>2.5</v>
      </c>
      <c r="D73" s="31">
        <v>3.5</v>
      </c>
      <c r="E73" s="33">
        <f>AVERAGE(C73:D73)</f>
        <v>3</v>
      </c>
      <c r="F73" s="31">
        <v>7.8</v>
      </c>
      <c r="G73" s="33">
        <f>(F73)</f>
        <v>7.8</v>
      </c>
      <c r="H73" s="34">
        <f>SUM(E73+G73)</f>
        <v>10.8</v>
      </c>
      <c r="I73" s="35">
        <f>RANK(H73,H$70:H$73)</f>
        <v>4</v>
      </c>
    </row>
    <row r="76" ht="12.75">
      <c r="B76" s="36" t="s">
        <v>65</v>
      </c>
    </row>
    <row r="77" spans="1:9" ht="12.75">
      <c r="A77" s="15"/>
      <c r="B77" s="21" t="s">
        <v>90</v>
      </c>
      <c r="C77" s="87" t="s">
        <v>7</v>
      </c>
      <c r="D77" s="87"/>
      <c r="E77" s="87"/>
      <c r="F77" s="19" t="s">
        <v>8</v>
      </c>
      <c r="G77" s="19"/>
      <c r="H77" s="8"/>
      <c r="I77" s="17"/>
    </row>
    <row r="78" spans="1:9" ht="12.75">
      <c r="A78" s="21" t="s">
        <v>9</v>
      </c>
      <c r="B78" s="21" t="s">
        <v>10</v>
      </c>
      <c r="C78" s="21" t="s">
        <v>11</v>
      </c>
      <c r="D78" s="21" t="s">
        <v>12</v>
      </c>
      <c r="E78" s="22" t="s">
        <v>13</v>
      </c>
      <c r="F78" s="21" t="s">
        <v>14</v>
      </c>
      <c r="G78" s="22" t="s">
        <v>13</v>
      </c>
      <c r="H78" s="39" t="s">
        <v>15</v>
      </c>
      <c r="I78" s="24" t="s">
        <v>16</v>
      </c>
    </row>
    <row r="79" spans="1:9" ht="24.75" customHeight="1">
      <c r="A79" s="31"/>
      <c r="B79" s="31" t="s">
        <v>87</v>
      </c>
      <c r="C79" s="31">
        <v>7.3</v>
      </c>
      <c r="D79" s="31">
        <v>7</v>
      </c>
      <c r="E79" s="33">
        <f>AVERAGE(C79:D79)</f>
        <v>7.15</v>
      </c>
      <c r="F79" s="31">
        <v>15.2</v>
      </c>
      <c r="G79" s="33">
        <f>(F79)</f>
        <v>15.2</v>
      </c>
      <c r="H79" s="34">
        <f>SUM(E79+G79)</f>
        <v>22.35</v>
      </c>
      <c r="I79" s="35">
        <f>RANK(H79,H$79:H$79)</f>
        <v>1</v>
      </c>
    </row>
  </sheetData>
  <sheetProtection selectLockedCells="1" selectUnlockedCells="1"/>
  <mergeCells count="18">
    <mergeCell ref="C9:E9"/>
    <mergeCell ref="F9:G9"/>
    <mergeCell ref="C22:E22"/>
    <mergeCell ref="F22:G22"/>
    <mergeCell ref="C33:E33"/>
    <mergeCell ref="F33:G33"/>
    <mergeCell ref="C38:E38"/>
    <mergeCell ref="F38:G38"/>
    <mergeCell ref="C43:E43"/>
    <mergeCell ref="F43:G43"/>
    <mergeCell ref="C52:E52"/>
    <mergeCell ref="F52:G52"/>
    <mergeCell ref="C61:E61"/>
    <mergeCell ref="F61:G61"/>
    <mergeCell ref="C68:E68"/>
    <mergeCell ref="F68:G68"/>
    <mergeCell ref="C77:E77"/>
    <mergeCell ref="F77:G77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portrait" scale="80"/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F156"/>
  <sheetViews>
    <sheetView workbookViewId="0" topLeftCell="A1">
      <selection activeCell="A1" sqref="A1"/>
    </sheetView>
  </sheetViews>
  <sheetFormatPr defaultColWidth="9.140625" defaultRowHeight="12.75"/>
  <cols>
    <col min="2" max="2" width="22.421875" style="0" customWidth="1"/>
    <col min="3" max="3" width="27.00390625" style="0" customWidth="1"/>
    <col min="4" max="4" width="10.00390625" style="0" customWidth="1"/>
    <col min="5" max="6" width="7.28125" style="2" customWidth="1"/>
    <col min="7" max="7" width="10.8515625" style="2" customWidth="1"/>
    <col min="8" max="8" width="7.7109375" style="6" customWidth="1"/>
    <col min="9" max="10" width="7.28125" style="2" customWidth="1"/>
    <col min="11" max="11" width="10.7109375" style="2" customWidth="1"/>
    <col min="12" max="12" width="7.7109375" style="6" customWidth="1"/>
    <col min="13" max="13" width="8.28125" style="6" customWidth="1"/>
    <col min="14" max="14" width="9.140625" style="6" customWidth="1"/>
  </cols>
  <sheetData>
    <row r="1" spans="2:32" ht="12.75" customHeight="1">
      <c r="B1" s="10" t="s">
        <v>91</v>
      </c>
      <c r="C1" s="91"/>
      <c r="D1" s="91"/>
      <c r="H1" s="2"/>
      <c r="L1" s="2"/>
      <c r="M1" s="8"/>
      <c r="N1" s="8"/>
      <c r="O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2.75">
      <c r="B2" s="11" t="s">
        <v>3</v>
      </c>
      <c r="C2" s="1"/>
      <c r="D2" s="1"/>
      <c r="H2" s="2"/>
      <c r="L2" s="2"/>
      <c r="M2" s="12"/>
      <c r="N2" s="12"/>
      <c r="O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2.75">
      <c r="B3" s="11" t="s">
        <v>4</v>
      </c>
      <c r="C3" s="92"/>
      <c r="D3" s="92"/>
      <c r="I3" s="93"/>
      <c r="J3" s="60"/>
      <c r="K3" s="60"/>
      <c r="L3" s="60"/>
      <c r="M3" s="13"/>
      <c r="N3" s="13"/>
      <c r="O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2:32" ht="12.75">
      <c r="B4" s="11"/>
      <c r="C4" s="92"/>
      <c r="D4" s="92"/>
      <c r="I4" s="93"/>
      <c r="J4" s="60"/>
      <c r="K4" s="60"/>
      <c r="L4" s="60"/>
      <c r="M4" s="13"/>
      <c r="N4" s="13"/>
      <c r="O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2:32" ht="15.75">
      <c r="B5" s="94" t="s">
        <v>92</v>
      </c>
      <c r="C5" s="92"/>
      <c r="D5" s="92"/>
      <c r="I5" s="93"/>
      <c r="J5" s="60"/>
      <c r="K5" s="60"/>
      <c r="L5" s="60"/>
      <c r="M5" s="13"/>
      <c r="N5" s="13"/>
      <c r="O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2:13" ht="13.5">
      <c r="B6" s="95" t="s">
        <v>93</v>
      </c>
      <c r="C6" s="95"/>
      <c r="D6" s="96"/>
      <c r="E6" s="97"/>
      <c r="F6" s="97"/>
      <c r="G6" s="97"/>
      <c r="H6" s="98"/>
      <c r="I6" s="97"/>
      <c r="J6" s="97"/>
      <c r="K6" s="97"/>
      <c r="L6" s="98"/>
      <c r="M6" s="96"/>
    </row>
    <row r="7" spans="3:13" ht="13.5">
      <c r="C7" s="99"/>
      <c r="D7" s="13"/>
      <c r="E7" s="100" t="s">
        <v>94</v>
      </c>
      <c r="F7" s="100"/>
      <c r="G7" s="100"/>
      <c r="H7" s="101"/>
      <c r="I7" s="100" t="s">
        <v>95</v>
      </c>
      <c r="J7" s="100"/>
      <c r="K7" s="100"/>
      <c r="L7" s="102"/>
      <c r="M7" s="103"/>
    </row>
    <row r="8" spans="4:13" ht="13.5">
      <c r="D8" s="104"/>
      <c r="E8" s="105" t="s">
        <v>96</v>
      </c>
      <c r="F8" s="105"/>
      <c r="G8" s="105" t="s">
        <v>97</v>
      </c>
      <c r="H8" s="101"/>
      <c r="I8" s="105" t="s">
        <v>96</v>
      </c>
      <c r="J8" s="105"/>
      <c r="K8" s="105" t="s">
        <v>98</v>
      </c>
      <c r="L8" s="101"/>
      <c r="M8" s="106" t="s">
        <v>99</v>
      </c>
    </row>
    <row r="9" spans="1:13" ht="13.5">
      <c r="A9" s="69" t="s">
        <v>100</v>
      </c>
      <c r="B9" s="107" t="s">
        <v>10</v>
      </c>
      <c r="C9" s="108" t="s">
        <v>101</v>
      </c>
      <c r="D9" s="109" t="s">
        <v>102</v>
      </c>
      <c r="E9" s="110" t="s">
        <v>103</v>
      </c>
      <c r="F9" s="111" t="s">
        <v>50</v>
      </c>
      <c r="G9" s="110" t="s">
        <v>104</v>
      </c>
      <c r="H9" s="112" t="s">
        <v>13</v>
      </c>
      <c r="I9" s="113" t="s">
        <v>103</v>
      </c>
      <c r="J9" s="111" t="s">
        <v>50</v>
      </c>
      <c r="K9" s="110" t="s">
        <v>104</v>
      </c>
      <c r="L9" s="112" t="s">
        <v>13</v>
      </c>
      <c r="M9" s="114" t="s">
        <v>105</v>
      </c>
    </row>
    <row r="10" spans="1:13" ht="15.75">
      <c r="A10" s="69">
        <v>352</v>
      </c>
      <c r="B10" s="115" t="s">
        <v>106</v>
      </c>
      <c r="C10" s="116" t="s">
        <v>38</v>
      </c>
      <c r="D10" s="117">
        <f>RANK(M10,M$10:M$63)</f>
        <v>1</v>
      </c>
      <c r="E10" s="118">
        <v>7.1</v>
      </c>
      <c r="F10" s="119">
        <v>7.2</v>
      </c>
      <c r="G10" s="120">
        <v>3.5</v>
      </c>
      <c r="H10" s="121">
        <f>((E10+F10)/2)+G10</f>
        <v>10.65</v>
      </c>
      <c r="I10" s="120">
        <v>7</v>
      </c>
      <c r="J10" s="119">
        <v>6.9</v>
      </c>
      <c r="K10" s="120">
        <v>3.4</v>
      </c>
      <c r="L10" s="122">
        <f>((I10+J10)/2)+K10</f>
        <v>10.35</v>
      </c>
      <c r="M10" s="123">
        <f>H10+L10</f>
        <v>21</v>
      </c>
    </row>
    <row r="11" spans="1:13" ht="15.75">
      <c r="A11" s="69">
        <v>354</v>
      </c>
      <c r="B11" s="115" t="s">
        <v>107</v>
      </c>
      <c r="C11" s="116" t="s">
        <v>38</v>
      </c>
      <c r="D11" s="117">
        <f>RANK(M11,M$10:M$63)</f>
        <v>2</v>
      </c>
      <c r="E11" s="124">
        <v>6.4</v>
      </c>
      <c r="F11" s="125">
        <v>6.4</v>
      </c>
      <c r="G11" s="126">
        <v>3.8</v>
      </c>
      <c r="H11" s="121">
        <f>((E11+F11)/2)+G11</f>
        <v>10.2</v>
      </c>
      <c r="I11" s="126">
        <v>7</v>
      </c>
      <c r="J11" s="125">
        <v>7.1</v>
      </c>
      <c r="K11" s="126">
        <v>3.2</v>
      </c>
      <c r="L11" s="122">
        <f>((I11+J11)/2)+K11</f>
        <v>10.25</v>
      </c>
      <c r="M11" s="123">
        <f>H11+L11</f>
        <v>20.45</v>
      </c>
    </row>
    <row r="12" spans="1:13" ht="15.75">
      <c r="A12" s="69">
        <v>345</v>
      </c>
      <c r="B12" s="115" t="s">
        <v>108</v>
      </c>
      <c r="C12" s="116" t="s">
        <v>71</v>
      </c>
      <c r="D12" s="117">
        <f>RANK(M12,M$10:M$63)</f>
        <v>3</v>
      </c>
      <c r="E12" s="118">
        <v>6.9</v>
      </c>
      <c r="F12" s="119">
        <v>6.6</v>
      </c>
      <c r="G12" s="120">
        <v>3</v>
      </c>
      <c r="H12" s="121">
        <f>((E12+F12)/2)+G12</f>
        <v>9.75</v>
      </c>
      <c r="I12" s="120">
        <v>7</v>
      </c>
      <c r="J12" s="119">
        <v>6.8</v>
      </c>
      <c r="K12" s="120">
        <v>2.9</v>
      </c>
      <c r="L12" s="122">
        <f>((I12+J12)/2)+K12</f>
        <v>9.8</v>
      </c>
      <c r="M12" s="123">
        <f>H12+L12</f>
        <v>19.55</v>
      </c>
    </row>
    <row r="13" spans="1:13" ht="15.75">
      <c r="A13" s="69">
        <v>327</v>
      </c>
      <c r="B13" s="115" t="s">
        <v>109</v>
      </c>
      <c r="C13" s="116" t="s">
        <v>110</v>
      </c>
      <c r="D13" s="117">
        <f>RANK(M13,M$10:M$63)</f>
        <v>4</v>
      </c>
      <c r="E13" s="124">
        <v>6.8</v>
      </c>
      <c r="F13" s="125">
        <v>6.8</v>
      </c>
      <c r="G13" s="126">
        <v>2.5</v>
      </c>
      <c r="H13" s="121">
        <f>((E13+F13)/2)+G13</f>
        <v>9.3</v>
      </c>
      <c r="I13" s="126">
        <v>6.7</v>
      </c>
      <c r="J13" s="125">
        <v>6.9</v>
      </c>
      <c r="K13" s="126">
        <v>3.4</v>
      </c>
      <c r="L13" s="122">
        <f>((I13+J13)/2)+K13</f>
        <v>10.200000000000001</v>
      </c>
      <c r="M13" s="123">
        <f>H13+L13</f>
        <v>19.5</v>
      </c>
    </row>
    <row r="14" spans="1:13" ht="15.75">
      <c r="A14" s="69">
        <v>351</v>
      </c>
      <c r="B14" s="115" t="s">
        <v>111</v>
      </c>
      <c r="C14" s="116" t="s">
        <v>38</v>
      </c>
      <c r="D14" s="117">
        <f>RANK(M14,M$10:M$63)</f>
        <v>5</v>
      </c>
      <c r="E14" s="118">
        <v>7.1</v>
      </c>
      <c r="F14" s="119">
        <v>7.2</v>
      </c>
      <c r="G14" s="120">
        <v>3</v>
      </c>
      <c r="H14" s="121">
        <f>((E14+F14)/2)+G14</f>
        <v>10.15</v>
      </c>
      <c r="I14" s="120">
        <v>6.8</v>
      </c>
      <c r="J14" s="119">
        <v>6.7</v>
      </c>
      <c r="K14" s="120">
        <v>2.3</v>
      </c>
      <c r="L14" s="122">
        <f>((I14+J14)/2)+K14</f>
        <v>9.05</v>
      </c>
      <c r="M14" s="123">
        <f>H14+L14</f>
        <v>19.200000000000003</v>
      </c>
    </row>
    <row r="15" spans="1:13" ht="15.75">
      <c r="A15" s="69">
        <v>353</v>
      </c>
      <c r="B15" s="115" t="s">
        <v>112</v>
      </c>
      <c r="C15" s="116" t="s">
        <v>38</v>
      </c>
      <c r="D15" s="117">
        <f>RANK(M15,M$10:M$63)</f>
        <v>6</v>
      </c>
      <c r="E15" s="124">
        <v>7.1</v>
      </c>
      <c r="F15" s="125">
        <v>7.1</v>
      </c>
      <c r="G15" s="126">
        <v>2.3</v>
      </c>
      <c r="H15" s="121">
        <f>((E15+F15)/2)+G15</f>
        <v>9.399999999999999</v>
      </c>
      <c r="I15" s="126">
        <v>7.3</v>
      </c>
      <c r="J15" s="125">
        <v>7.3</v>
      </c>
      <c r="K15" s="126">
        <v>2.4</v>
      </c>
      <c r="L15" s="122">
        <f>((I15+J15)/2)+K15</f>
        <v>9.7</v>
      </c>
      <c r="M15" s="123">
        <f>H15+L15</f>
        <v>19.099999999999998</v>
      </c>
    </row>
    <row r="16" spans="1:13" ht="15.75">
      <c r="A16" s="69">
        <v>337</v>
      </c>
      <c r="B16" s="115" t="s">
        <v>113</v>
      </c>
      <c r="C16" s="116" t="s">
        <v>88</v>
      </c>
      <c r="D16" s="117">
        <f>RANK(M16,M$10:M$63)</f>
        <v>7</v>
      </c>
      <c r="E16" s="118">
        <v>6.8</v>
      </c>
      <c r="F16" s="119">
        <v>6.7</v>
      </c>
      <c r="G16" s="120">
        <v>2.7</v>
      </c>
      <c r="H16" s="121">
        <f>((E16+F16)/2)+G16</f>
        <v>9.45</v>
      </c>
      <c r="I16" s="120">
        <v>6.9</v>
      </c>
      <c r="J16" s="119">
        <v>7.1</v>
      </c>
      <c r="K16" s="120">
        <v>2.3</v>
      </c>
      <c r="L16" s="122">
        <f>((I16+J16)/2)+K16</f>
        <v>9.3</v>
      </c>
      <c r="M16" s="123">
        <f>H16+L16</f>
        <v>18.75</v>
      </c>
    </row>
    <row r="17" spans="1:13" ht="15.75">
      <c r="A17" s="69">
        <v>326</v>
      </c>
      <c r="B17" s="115" t="s">
        <v>114</v>
      </c>
      <c r="C17" s="116" t="s">
        <v>110</v>
      </c>
      <c r="D17" s="117">
        <f>RANK(M17,M$10:M$63)</f>
        <v>8</v>
      </c>
      <c r="E17" s="124">
        <v>7</v>
      </c>
      <c r="F17" s="125">
        <v>6.9</v>
      </c>
      <c r="G17" s="126">
        <v>2.3</v>
      </c>
      <c r="H17" s="121">
        <f>((E17+F17)/2)+G17</f>
        <v>9.25</v>
      </c>
      <c r="I17" s="126">
        <v>6.7</v>
      </c>
      <c r="J17" s="125">
        <v>6.6</v>
      </c>
      <c r="K17" s="126">
        <v>2.7</v>
      </c>
      <c r="L17" s="122">
        <f>((I17+J17)/2)+K17</f>
        <v>9.350000000000001</v>
      </c>
      <c r="M17" s="123">
        <f>H17+L17</f>
        <v>18.6</v>
      </c>
    </row>
    <row r="18" spans="1:13" ht="15.75">
      <c r="A18" s="69">
        <v>343</v>
      </c>
      <c r="B18" s="115" t="s">
        <v>115</v>
      </c>
      <c r="C18" s="116" t="s">
        <v>68</v>
      </c>
      <c r="D18" s="117">
        <f>RANK(M18,M$10:M$63)</f>
        <v>9</v>
      </c>
      <c r="E18" s="118">
        <v>7</v>
      </c>
      <c r="F18" s="119">
        <v>7</v>
      </c>
      <c r="G18" s="120">
        <v>2</v>
      </c>
      <c r="H18" s="121">
        <f>((E18+F18)/2)+G18</f>
        <v>9</v>
      </c>
      <c r="I18" s="120">
        <v>6.8</v>
      </c>
      <c r="J18" s="119">
        <v>6.9</v>
      </c>
      <c r="K18" s="120">
        <v>2.6</v>
      </c>
      <c r="L18" s="122">
        <f>((I18+J18)/2)+K18</f>
        <v>9.45</v>
      </c>
      <c r="M18" s="123">
        <f>H18+L18</f>
        <v>18.45</v>
      </c>
    </row>
    <row r="19" spans="1:13" ht="15.75">
      <c r="A19" s="69">
        <v>308</v>
      </c>
      <c r="B19" s="115" t="s">
        <v>116</v>
      </c>
      <c r="C19" s="116" t="s">
        <v>75</v>
      </c>
      <c r="D19" s="117">
        <f>RANK(M19,M$10:M$63)</f>
        <v>10</v>
      </c>
      <c r="E19" s="124">
        <v>6.8</v>
      </c>
      <c r="F19" s="125">
        <v>6.6</v>
      </c>
      <c r="G19" s="126">
        <v>2.7</v>
      </c>
      <c r="H19" s="121">
        <f>((E19+F19)/2)+G19</f>
        <v>9.399999999999999</v>
      </c>
      <c r="I19" s="126">
        <v>6.9</v>
      </c>
      <c r="J19" s="125">
        <v>6.8</v>
      </c>
      <c r="K19" s="126">
        <v>2.1</v>
      </c>
      <c r="L19" s="122">
        <f>((I19+J19)/2)+K19</f>
        <v>8.95</v>
      </c>
      <c r="M19" s="123">
        <f>H19+L19</f>
        <v>18.349999999999998</v>
      </c>
    </row>
    <row r="20" spans="1:13" ht="15.75">
      <c r="A20" s="69">
        <v>347</v>
      </c>
      <c r="B20" s="115" t="s">
        <v>117</v>
      </c>
      <c r="C20" s="116" t="s">
        <v>21</v>
      </c>
      <c r="D20" s="117">
        <f>RANK(M20,M$10:M$63)</f>
        <v>11</v>
      </c>
      <c r="E20" s="118">
        <v>7</v>
      </c>
      <c r="F20" s="119">
        <v>7.1</v>
      </c>
      <c r="G20" s="120">
        <v>1.9</v>
      </c>
      <c r="H20" s="121">
        <f>((E20+F20)/2)+G20</f>
        <v>8.95</v>
      </c>
      <c r="I20" s="120">
        <v>7</v>
      </c>
      <c r="J20" s="119">
        <v>7</v>
      </c>
      <c r="K20" s="120">
        <v>2</v>
      </c>
      <c r="L20" s="122">
        <f>((I20+J20)/2)+K20</f>
        <v>9</v>
      </c>
      <c r="M20" s="123">
        <f>H20+L20</f>
        <v>17.95</v>
      </c>
    </row>
    <row r="21" spans="1:13" ht="15.75">
      <c r="A21" s="69">
        <v>304</v>
      </c>
      <c r="B21" s="115" t="s">
        <v>118</v>
      </c>
      <c r="C21" s="116" t="s">
        <v>78</v>
      </c>
      <c r="D21" s="117">
        <f>RANK(M21,M$10:M$63)</f>
        <v>12</v>
      </c>
      <c r="E21" s="124">
        <v>7</v>
      </c>
      <c r="F21" s="125">
        <v>7</v>
      </c>
      <c r="G21" s="126">
        <v>1.9</v>
      </c>
      <c r="H21" s="121">
        <f>((E21+F21)/2)+G21</f>
        <v>8.9</v>
      </c>
      <c r="I21" s="126">
        <v>7</v>
      </c>
      <c r="J21" s="125">
        <v>6.8</v>
      </c>
      <c r="K21" s="126">
        <v>2.1</v>
      </c>
      <c r="L21" s="122">
        <f>((I21+J21)/2)+K21</f>
        <v>9</v>
      </c>
      <c r="M21" s="123">
        <f>H21+L21</f>
        <v>17.9</v>
      </c>
    </row>
    <row r="22" spans="1:13" ht="15.75">
      <c r="A22" s="69">
        <v>336</v>
      </c>
      <c r="B22" s="115" t="s">
        <v>119</v>
      </c>
      <c r="C22" s="116" t="s">
        <v>69</v>
      </c>
      <c r="D22" s="117">
        <f>RANK(M22,M$10:M$63)</f>
        <v>12</v>
      </c>
      <c r="E22" s="118">
        <v>6.5</v>
      </c>
      <c r="F22" s="119">
        <v>6.5</v>
      </c>
      <c r="G22" s="120">
        <v>2.3</v>
      </c>
      <c r="H22" s="121">
        <f>((E22+F22)/2)+G22</f>
        <v>8.8</v>
      </c>
      <c r="I22" s="120">
        <v>6.6</v>
      </c>
      <c r="J22" s="119">
        <v>6.6</v>
      </c>
      <c r="K22" s="120">
        <v>2.5</v>
      </c>
      <c r="L22" s="122">
        <f>((I22+J22)/2)+K22</f>
        <v>9.1</v>
      </c>
      <c r="M22" s="123">
        <f>H22+L22</f>
        <v>17.9</v>
      </c>
    </row>
    <row r="23" spans="1:13" ht="15.75">
      <c r="A23" s="69">
        <v>306</v>
      </c>
      <c r="B23" s="115" t="s">
        <v>120</v>
      </c>
      <c r="C23" s="116" t="s">
        <v>75</v>
      </c>
      <c r="D23" s="117">
        <f>RANK(M23,M$10:M$63)</f>
        <v>14</v>
      </c>
      <c r="E23" s="124">
        <v>7</v>
      </c>
      <c r="F23" s="125">
        <v>7</v>
      </c>
      <c r="G23" s="126">
        <v>2.1</v>
      </c>
      <c r="H23" s="121">
        <f>((E23+F23)/2)+G23</f>
        <v>9.1</v>
      </c>
      <c r="I23" s="126">
        <v>6.9</v>
      </c>
      <c r="J23" s="125">
        <v>6.8</v>
      </c>
      <c r="K23" s="126">
        <v>1.9</v>
      </c>
      <c r="L23" s="122">
        <f>((I23+J23)/2)+K23</f>
        <v>8.75</v>
      </c>
      <c r="M23" s="123">
        <f>H23+L23</f>
        <v>17.85</v>
      </c>
    </row>
    <row r="24" spans="1:13" ht="15.75">
      <c r="A24" s="69">
        <v>312</v>
      </c>
      <c r="B24" s="115" t="s">
        <v>121</v>
      </c>
      <c r="C24" s="116" t="s">
        <v>75</v>
      </c>
      <c r="D24" s="117">
        <f>RANK(M24,M$10:M$63)</f>
        <v>14</v>
      </c>
      <c r="E24" s="118">
        <v>7</v>
      </c>
      <c r="F24" s="119">
        <v>7</v>
      </c>
      <c r="G24" s="120">
        <v>1.9</v>
      </c>
      <c r="H24" s="121">
        <f>((E24+F24)/2)+G24</f>
        <v>8.9</v>
      </c>
      <c r="I24" s="120">
        <v>6.9</v>
      </c>
      <c r="J24" s="119">
        <v>6.8</v>
      </c>
      <c r="K24" s="120">
        <v>2.1</v>
      </c>
      <c r="L24" s="122">
        <f>((I24+J24)/2)+K24</f>
        <v>8.95</v>
      </c>
      <c r="M24" s="123">
        <f>H24+L24</f>
        <v>17.85</v>
      </c>
    </row>
    <row r="25" spans="1:13" ht="15.75">
      <c r="A25" s="69">
        <v>334</v>
      </c>
      <c r="B25" s="115" t="s">
        <v>122</v>
      </c>
      <c r="C25" s="116" t="s">
        <v>69</v>
      </c>
      <c r="D25" s="117">
        <f>RANK(M25,M$10:M$63)</f>
        <v>16</v>
      </c>
      <c r="E25" s="124">
        <v>6.5</v>
      </c>
      <c r="F25" s="125">
        <v>6.3</v>
      </c>
      <c r="G25" s="126">
        <v>2.1</v>
      </c>
      <c r="H25" s="121">
        <f>((E25+F25)/2)+G25</f>
        <v>8.5</v>
      </c>
      <c r="I25" s="126">
        <v>6.8</v>
      </c>
      <c r="J25" s="125">
        <v>6.8</v>
      </c>
      <c r="K25" s="126">
        <v>2.5</v>
      </c>
      <c r="L25" s="122">
        <f>((I25+J25)/2)+K25</f>
        <v>9.3</v>
      </c>
      <c r="M25" s="123">
        <f>H25+L25</f>
        <v>17.8</v>
      </c>
    </row>
    <row r="26" spans="1:13" ht="15.75">
      <c r="A26" s="69">
        <v>339</v>
      </c>
      <c r="B26" s="115" t="s">
        <v>123</v>
      </c>
      <c r="C26" s="116" t="s">
        <v>88</v>
      </c>
      <c r="D26" s="117">
        <f>RANK(M26,M$10:M$63)</f>
        <v>16</v>
      </c>
      <c r="E26" s="118">
        <v>6.9</v>
      </c>
      <c r="F26" s="119">
        <v>6.7</v>
      </c>
      <c r="G26" s="120">
        <v>2.5</v>
      </c>
      <c r="H26" s="121">
        <f>((E26+F26)/2)+G26</f>
        <v>9.3</v>
      </c>
      <c r="I26" s="120">
        <v>6.4</v>
      </c>
      <c r="J26" s="119">
        <v>6.6</v>
      </c>
      <c r="K26" s="120">
        <v>2</v>
      </c>
      <c r="L26" s="122">
        <f>((I26+J26)/2)+K26</f>
        <v>8.5</v>
      </c>
      <c r="M26" s="123">
        <f>H26+L26</f>
        <v>17.8</v>
      </c>
    </row>
    <row r="27" spans="1:13" ht="15.75">
      <c r="A27" s="69">
        <v>303</v>
      </c>
      <c r="B27" s="115" t="s">
        <v>124</v>
      </c>
      <c r="C27" s="116" t="s">
        <v>78</v>
      </c>
      <c r="D27" s="117">
        <f>RANK(M27,M$10:M$63)</f>
        <v>18</v>
      </c>
      <c r="E27" s="124">
        <v>6.8</v>
      </c>
      <c r="F27" s="125">
        <v>7</v>
      </c>
      <c r="G27" s="126">
        <v>1.8</v>
      </c>
      <c r="H27" s="121">
        <f>((E27+F27)/2)+G27</f>
        <v>8.700000000000001</v>
      </c>
      <c r="I27" s="126">
        <v>7.1</v>
      </c>
      <c r="J27" s="125">
        <v>6.8</v>
      </c>
      <c r="K27" s="126">
        <v>2.1</v>
      </c>
      <c r="L27" s="122">
        <f>((I27+J27)/2)+K27</f>
        <v>9.049999999999999</v>
      </c>
      <c r="M27" s="123">
        <f>H27+L27</f>
        <v>17.75</v>
      </c>
    </row>
    <row r="28" spans="1:13" ht="15.75">
      <c r="A28" s="69">
        <v>332</v>
      </c>
      <c r="B28" s="116" t="s">
        <v>125</v>
      </c>
      <c r="C28" s="116" t="s">
        <v>77</v>
      </c>
      <c r="D28" s="117">
        <f>RANK(M28,M$10:M$63)</f>
        <v>18</v>
      </c>
      <c r="E28" s="118">
        <v>6.6</v>
      </c>
      <c r="F28" s="119">
        <v>6.6</v>
      </c>
      <c r="G28" s="120">
        <v>2</v>
      </c>
      <c r="H28" s="121">
        <f>((E28+F28)/2)+G28</f>
        <v>8.6</v>
      </c>
      <c r="I28" s="120">
        <v>6.9</v>
      </c>
      <c r="J28" s="119">
        <v>6.6</v>
      </c>
      <c r="K28" s="120">
        <v>2.4</v>
      </c>
      <c r="L28" s="122">
        <f>((I28+J28)/2)+K28</f>
        <v>9.15</v>
      </c>
      <c r="M28" s="123">
        <f>H28+L28</f>
        <v>17.75</v>
      </c>
    </row>
    <row r="29" spans="1:13" ht="15.75">
      <c r="A29" s="69">
        <v>302</v>
      </c>
      <c r="B29" s="115" t="s">
        <v>126</v>
      </c>
      <c r="C29" s="116" t="s">
        <v>78</v>
      </c>
      <c r="D29" s="117">
        <f>RANK(M29,M$10:M$63)</f>
        <v>20</v>
      </c>
      <c r="E29" s="124">
        <v>6.9</v>
      </c>
      <c r="F29" s="125">
        <v>7</v>
      </c>
      <c r="G29" s="126">
        <v>1.9</v>
      </c>
      <c r="H29" s="121">
        <f>((E29+F29)/2)+G29</f>
        <v>8.85</v>
      </c>
      <c r="I29" s="126">
        <v>7</v>
      </c>
      <c r="J29" s="125">
        <v>7</v>
      </c>
      <c r="K29" s="126">
        <v>1.8</v>
      </c>
      <c r="L29" s="122">
        <f>((I29+J29)/2)+K29</f>
        <v>8.8</v>
      </c>
      <c r="M29" s="123">
        <f>H29+L29</f>
        <v>17.65</v>
      </c>
    </row>
    <row r="30" spans="1:13" ht="15.75">
      <c r="A30" s="69">
        <v>310</v>
      </c>
      <c r="B30" s="115" t="s">
        <v>127</v>
      </c>
      <c r="C30" s="116" t="s">
        <v>128</v>
      </c>
      <c r="D30" s="117">
        <f>RANK(M30,M$10:M$63)</f>
        <v>21</v>
      </c>
      <c r="E30" s="118">
        <v>6.9</v>
      </c>
      <c r="F30" s="119">
        <v>7</v>
      </c>
      <c r="G30" s="120">
        <v>1.7</v>
      </c>
      <c r="H30" s="121">
        <f>((E30+F30)/2)+G30</f>
        <v>8.65</v>
      </c>
      <c r="I30" s="120">
        <v>6.8</v>
      </c>
      <c r="J30" s="119">
        <v>6.9</v>
      </c>
      <c r="K30" s="120">
        <v>2.1</v>
      </c>
      <c r="L30" s="122">
        <f>((I30+J30)/2)+K30</f>
        <v>8.95</v>
      </c>
      <c r="M30" s="123">
        <f>H30+L30</f>
        <v>17.6</v>
      </c>
    </row>
    <row r="31" spans="1:13" ht="15.75">
      <c r="A31" s="69">
        <v>350</v>
      </c>
      <c r="B31" s="115" t="s">
        <v>129</v>
      </c>
      <c r="C31" s="116" t="s">
        <v>38</v>
      </c>
      <c r="D31" s="117">
        <f>RANK(M31,M$10:M$63)</f>
        <v>21</v>
      </c>
      <c r="E31" s="124">
        <v>6.4</v>
      </c>
      <c r="F31" s="125">
        <v>6.5</v>
      </c>
      <c r="G31" s="126">
        <v>2.1</v>
      </c>
      <c r="H31" s="121">
        <f>((E31+F31)/2)+G31</f>
        <v>8.55</v>
      </c>
      <c r="I31" s="126">
        <v>6.8</v>
      </c>
      <c r="J31" s="125">
        <v>6.7</v>
      </c>
      <c r="K31" s="126">
        <v>2.3</v>
      </c>
      <c r="L31" s="122">
        <f>((I31+J31)/2)+K31</f>
        <v>9.05</v>
      </c>
      <c r="M31" s="123">
        <f>H31+L31</f>
        <v>17.6</v>
      </c>
    </row>
    <row r="32" spans="1:13" ht="15.75">
      <c r="A32" s="69">
        <v>329</v>
      </c>
      <c r="B32" s="116" t="s">
        <v>130</v>
      </c>
      <c r="C32" s="116" t="s">
        <v>77</v>
      </c>
      <c r="D32" s="117">
        <f>RANK(M32,M$10:M$63)</f>
        <v>23</v>
      </c>
      <c r="E32" s="118">
        <v>6.9</v>
      </c>
      <c r="F32" s="119">
        <v>6.7</v>
      </c>
      <c r="G32" s="120">
        <v>1.9</v>
      </c>
      <c r="H32" s="121">
        <f>((E32+F32)/2)+G32</f>
        <v>8.700000000000001</v>
      </c>
      <c r="I32" s="120">
        <v>6.7</v>
      </c>
      <c r="J32" s="119">
        <v>6.4</v>
      </c>
      <c r="K32" s="120">
        <v>2.3</v>
      </c>
      <c r="L32" s="122">
        <f>((I32+J32)/2)+K32</f>
        <v>8.850000000000001</v>
      </c>
      <c r="M32" s="123">
        <f>H32+L32</f>
        <v>17.550000000000004</v>
      </c>
    </row>
    <row r="33" spans="1:13" ht="15.75">
      <c r="A33" s="69">
        <v>314</v>
      </c>
      <c r="B33" s="115" t="s">
        <v>131</v>
      </c>
      <c r="C33" s="116" t="s">
        <v>73</v>
      </c>
      <c r="D33" s="117">
        <f>RANK(M33,M$10:M$63)</f>
        <v>24</v>
      </c>
      <c r="E33" s="124">
        <v>7</v>
      </c>
      <c r="F33" s="125">
        <v>7.1</v>
      </c>
      <c r="G33" s="126">
        <v>1.8</v>
      </c>
      <c r="H33" s="121">
        <f>((E33+F33)/2)+G33</f>
        <v>8.85</v>
      </c>
      <c r="I33" s="126">
        <v>7</v>
      </c>
      <c r="J33" s="125">
        <v>7</v>
      </c>
      <c r="K33" s="126">
        <v>1.7</v>
      </c>
      <c r="L33" s="122">
        <f>((I33+J33)/2)+K33</f>
        <v>8.7</v>
      </c>
      <c r="M33" s="123">
        <f>H33+L33</f>
        <v>17.549999999999997</v>
      </c>
    </row>
    <row r="34" spans="1:13" ht="15.75">
      <c r="A34" s="69">
        <v>333</v>
      </c>
      <c r="B34" s="115" t="s">
        <v>132</v>
      </c>
      <c r="C34" s="116" t="s">
        <v>69</v>
      </c>
      <c r="D34" s="117">
        <f>RANK(M34,M$10:M$63)</f>
        <v>24</v>
      </c>
      <c r="E34" s="118">
        <v>6.4</v>
      </c>
      <c r="F34" s="119">
        <v>6.6</v>
      </c>
      <c r="G34" s="120">
        <v>2.1</v>
      </c>
      <c r="H34" s="121">
        <f>((E34+F34)/2)+G34</f>
        <v>8.6</v>
      </c>
      <c r="I34" s="120">
        <v>6.7</v>
      </c>
      <c r="J34" s="119">
        <v>6.6</v>
      </c>
      <c r="K34" s="120">
        <v>2.3</v>
      </c>
      <c r="L34" s="122">
        <f>((I34+J34)/2)+K34</f>
        <v>8.95</v>
      </c>
      <c r="M34" s="123">
        <f>H34+L34</f>
        <v>17.549999999999997</v>
      </c>
    </row>
    <row r="35" spans="1:13" ht="15.75">
      <c r="A35" s="69">
        <v>348</v>
      </c>
      <c r="B35" s="115" t="s">
        <v>133</v>
      </c>
      <c r="C35" s="116" t="s">
        <v>21</v>
      </c>
      <c r="D35" s="117">
        <f>RANK(M35,M$10:M$63)</f>
        <v>26</v>
      </c>
      <c r="E35" s="124">
        <v>6.9</v>
      </c>
      <c r="F35" s="125">
        <v>6.8</v>
      </c>
      <c r="G35" s="126">
        <v>1.8</v>
      </c>
      <c r="H35" s="121">
        <f>((E35+F35)/2)+G35</f>
        <v>8.65</v>
      </c>
      <c r="I35" s="126">
        <v>6.8</v>
      </c>
      <c r="J35" s="125">
        <v>6.8</v>
      </c>
      <c r="K35" s="126">
        <v>2</v>
      </c>
      <c r="L35" s="122">
        <f>((I35+J35)/2)+K35</f>
        <v>8.8</v>
      </c>
      <c r="M35" s="123">
        <f>H35+L35</f>
        <v>17.450000000000003</v>
      </c>
    </row>
    <row r="36" spans="1:13" ht="15.75">
      <c r="A36" s="69">
        <v>315</v>
      </c>
      <c r="B36" s="127" t="s">
        <v>134</v>
      </c>
      <c r="C36" s="116" t="s">
        <v>34</v>
      </c>
      <c r="D36" s="117">
        <f>RANK(M36,M$10:M$63)</f>
        <v>27</v>
      </c>
      <c r="E36" s="118">
        <v>7</v>
      </c>
      <c r="F36" s="119">
        <v>7</v>
      </c>
      <c r="G36" s="120">
        <v>1.9</v>
      </c>
      <c r="H36" s="121">
        <f>((E36+F36)/2)+G36</f>
        <v>8.9</v>
      </c>
      <c r="I36" s="120">
        <v>6.8</v>
      </c>
      <c r="J36" s="119">
        <v>6.9</v>
      </c>
      <c r="K36" s="120">
        <v>1.7</v>
      </c>
      <c r="L36" s="122">
        <f>((I36+J36)/2)+K36</f>
        <v>8.549999999999999</v>
      </c>
      <c r="M36" s="123">
        <f>H36+L36</f>
        <v>17.45</v>
      </c>
    </row>
    <row r="37" spans="1:13" ht="15.75">
      <c r="A37" s="69">
        <v>340</v>
      </c>
      <c r="B37" s="115" t="s">
        <v>135</v>
      </c>
      <c r="C37" s="116" t="s">
        <v>88</v>
      </c>
      <c r="D37" s="117">
        <f>RANK(M37,M$10:M$63)</f>
        <v>28</v>
      </c>
      <c r="E37" s="124">
        <v>7</v>
      </c>
      <c r="F37" s="125">
        <v>7.1</v>
      </c>
      <c r="G37" s="126">
        <v>1.5</v>
      </c>
      <c r="H37" s="121">
        <f>((E37+F37)/2)+G37</f>
        <v>8.55</v>
      </c>
      <c r="I37" s="126">
        <v>6.9</v>
      </c>
      <c r="J37" s="125">
        <v>6.8</v>
      </c>
      <c r="K37" s="126">
        <v>2</v>
      </c>
      <c r="L37" s="122">
        <f>((I37+J37)/2)+K37</f>
        <v>8.85</v>
      </c>
      <c r="M37" s="123">
        <f>H37+L37</f>
        <v>17.4</v>
      </c>
    </row>
    <row r="38" spans="1:13" ht="15.75">
      <c r="A38" s="69">
        <v>309</v>
      </c>
      <c r="B38" s="115" t="s">
        <v>136</v>
      </c>
      <c r="C38" s="116" t="s">
        <v>75</v>
      </c>
      <c r="D38" s="117">
        <f>RANK(M38,M$10:M$63)</f>
        <v>29</v>
      </c>
      <c r="E38" s="118">
        <v>7.1</v>
      </c>
      <c r="F38" s="119">
        <v>7.1</v>
      </c>
      <c r="G38" s="120">
        <v>1.7</v>
      </c>
      <c r="H38" s="121">
        <f>((E38+F38)/2)+G38</f>
        <v>8.799999999999999</v>
      </c>
      <c r="I38" s="120">
        <v>6.9</v>
      </c>
      <c r="J38" s="119">
        <v>7</v>
      </c>
      <c r="K38" s="120">
        <v>1.6</v>
      </c>
      <c r="L38" s="122">
        <f>((I38+J38)/2)+K38</f>
        <v>8.55</v>
      </c>
      <c r="M38" s="123">
        <f>H38+L38</f>
        <v>17.35</v>
      </c>
    </row>
    <row r="39" spans="1:13" ht="15.75">
      <c r="A39" s="69">
        <v>305</v>
      </c>
      <c r="B39" s="115" t="s">
        <v>137</v>
      </c>
      <c r="C39" s="116" t="s">
        <v>78</v>
      </c>
      <c r="D39" s="117">
        <f>RANK(M39,M$10:M$63)</f>
        <v>30</v>
      </c>
      <c r="E39" s="124">
        <v>7</v>
      </c>
      <c r="F39" s="125">
        <v>6.8</v>
      </c>
      <c r="G39" s="126">
        <v>1.7</v>
      </c>
      <c r="H39" s="121">
        <f>((E39+F39)/2)+G39</f>
        <v>8.6</v>
      </c>
      <c r="I39" s="126">
        <v>6.9</v>
      </c>
      <c r="J39" s="125">
        <v>6.7</v>
      </c>
      <c r="K39" s="126">
        <v>1.9</v>
      </c>
      <c r="L39" s="122">
        <f>((I39+J39)/2)+K39</f>
        <v>8.700000000000001</v>
      </c>
      <c r="M39" s="123">
        <f>H39+L39</f>
        <v>17.3</v>
      </c>
    </row>
    <row r="40" spans="1:13" ht="15.75">
      <c r="A40" s="69">
        <v>307</v>
      </c>
      <c r="B40" s="115" t="s">
        <v>138</v>
      </c>
      <c r="C40" s="116" t="s">
        <v>75</v>
      </c>
      <c r="D40" s="117">
        <f>RANK(M40,M$10:M$63)</f>
        <v>30</v>
      </c>
      <c r="E40" s="118">
        <v>7.1</v>
      </c>
      <c r="F40" s="119">
        <v>7.1</v>
      </c>
      <c r="G40" s="120">
        <v>1.8</v>
      </c>
      <c r="H40" s="121">
        <f>((E40+F40)/2)+G40</f>
        <v>8.9</v>
      </c>
      <c r="I40" s="120">
        <v>6.8</v>
      </c>
      <c r="J40" s="119">
        <v>6.8</v>
      </c>
      <c r="K40" s="120">
        <v>1.6</v>
      </c>
      <c r="L40" s="122">
        <f>((I40+J40)/2)+K40</f>
        <v>8.4</v>
      </c>
      <c r="M40" s="123">
        <f>H40+L40</f>
        <v>17.3</v>
      </c>
    </row>
    <row r="41" spans="1:13" ht="15.75">
      <c r="A41" s="69">
        <v>301</v>
      </c>
      <c r="B41" s="128" t="s">
        <v>139</v>
      </c>
      <c r="C41" s="116" t="s">
        <v>78</v>
      </c>
      <c r="D41" s="117">
        <f>RANK(M41,M$10:M$63)</f>
        <v>32</v>
      </c>
      <c r="E41" s="124">
        <v>6.9</v>
      </c>
      <c r="F41" s="125">
        <v>6.8</v>
      </c>
      <c r="G41" s="126">
        <v>1.7</v>
      </c>
      <c r="H41" s="121">
        <f>((E41+F41)/2)+G41</f>
        <v>8.549999999999999</v>
      </c>
      <c r="I41" s="126">
        <v>6.7</v>
      </c>
      <c r="J41" s="125">
        <v>6.8</v>
      </c>
      <c r="K41" s="126">
        <v>2</v>
      </c>
      <c r="L41" s="122">
        <f>((I41+J41)/2)+K41</f>
        <v>8.75</v>
      </c>
      <c r="M41" s="123">
        <f>H41+L41</f>
        <v>17.299999999999997</v>
      </c>
    </row>
    <row r="42" spans="1:13" ht="15.75">
      <c r="A42" s="69">
        <v>313</v>
      </c>
      <c r="B42" s="115" t="s">
        <v>140</v>
      </c>
      <c r="C42" s="116" t="s">
        <v>73</v>
      </c>
      <c r="D42" s="117">
        <f>RANK(M42,M$10:M$63)</f>
        <v>33</v>
      </c>
      <c r="E42" s="118">
        <v>6.9</v>
      </c>
      <c r="F42" s="119">
        <v>6.8</v>
      </c>
      <c r="G42" s="120">
        <v>1.5</v>
      </c>
      <c r="H42" s="121">
        <f>((E42+F42)/2)+G42</f>
        <v>8.35</v>
      </c>
      <c r="I42" s="120">
        <v>7</v>
      </c>
      <c r="J42" s="119">
        <v>7</v>
      </c>
      <c r="K42" s="120">
        <v>1.8</v>
      </c>
      <c r="L42" s="122">
        <f>((I42+J42)/2)+K42</f>
        <v>8.8</v>
      </c>
      <c r="M42" s="123">
        <f>H42+L42</f>
        <v>17.15</v>
      </c>
    </row>
    <row r="43" spans="1:13" ht="15.75">
      <c r="A43" s="69">
        <v>324</v>
      </c>
      <c r="B43" s="115" t="s">
        <v>141</v>
      </c>
      <c r="C43" s="116" t="s">
        <v>128</v>
      </c>
      <c r="D43" s="117">
        <f>RANK(M43,M$10:M$63)</f>
        <v>34</v>
      </c>
      <c r="E43" s="124">
        <v>6.8</v>
      </c>
      <c r="F43" s="125">
        <v>6.6</v>
      </c>
      <c r="G43" s="126">
        <v>1.7</v>
      </c>
      <c r="H43" s="121">
        <f>((E43+F43)/2)+G43</f>
        <v>8.399999999999999</v>
      </c>
      <c r="I43" s="126">
        <v>6.6</v>
      </c>
      <c r="J43" s="125">
        <v>6.5</v>
      </c>
      <c r="K43" s="126">
        <v>2.1</v>
      </c>
      <c r="L43" s="122">
        <f>((I43+J43)/2)+K43</f>
        <v>8.65</v>
      </c>
      <c r="M43" s="123">
        <f>H43+L43</f>
        <v>17.049999999999997</v>
      </c>
    </row>
    <row r="44" spans="1:13" ht="15.75">
      <c r="A44" s="69">
        <v>331</v>
      </c>
      <c r="B44" s="115" t="s">
        <v>142</v>
      </c>
      <c r="C44" s="116" t="s">
        <v>77</v>
      </c>
      <c r="D44" s="117">
        <f>RANK(M44,M$10:M$63)</f>
        <v>35</v>
      </c>
      <c r="E44" s="118">
        <v>6.6</v>
      </c>
      <c r="F44" s="119">
        <v>6.5</v>
      </c>
      <c r="G44" s="120">
        <v>1.6</v>
      </c>
      <c r="H44" s="121">
        <f>((E44+F44)/2)+G44</f>
        <v>8.15</v>
      </c>
      <c r="I44" s="120">
        <v>6.9</v>
      </c>
      <c r="J44" s="119">
        <v>7.1</v>
      </c>
      <c r="K44" s="120">
        <v>1.7</v>
      </c>
      <c r="L44" s="122">
        <f>((I44+J44)/2)+K44</f>
        <v>8.7</v>
      </c>
      <c r="M44" s="123">
        <f>H44+L44</f>
        <v>16.85</v>
      </c>
    </row>
    <row r="45" spans="1:13" ht="15.75">
      <c r="A45" s="69">
        <v>338</v>
      </c>
      <c r="B45" s="115" t="s">
        <v>143</v>
      </c>
      <c r="C45" s="116" t="s">
        <v>88</v>
      </c>
      <c r="D45" s="117">
        <f>RANK(M45,M$10:M$63)</f>
        <v>35</v>
      </c>
      <c r="E45" s="124">
        <v>6.7</v>
      </c>
      <c r="F45" s="125">
        <v>6.8</v>
      </c>
      <c r="G45" s="126">
        <v>2</v>
      </c>
      <c r="H45" s="121">
        <f>((E45+F45)/2)+G45</f>
        <v>8.75</v>
      </c>
      <c r="I45" s="126">
        <v>6.6</v>
      </c>
      <c r="J45" s="125">
        <v>6.6</v>
      </c>
      <c r="K45" s="126">
        <v>1.5</v>
      </c>
      <c r="L45" s="122">
        <f>((I45+J45)/2)+K45</f>
        <v>8.1</v>
      </c>
      <c r="M45" s="123">
        <f>H45+L45</f>
        <v>16.85</v>
      </c>
    </row>
    <row r="46" spans="1:13" ht="15.75">
      <c r="A46" s="69">
        <v>325</v>
      </c>
      <c r="B46" s="115" t="s">
        <v>144</v>
      </c>
      <c r="C46" s="116" t="s">
        <v>128</v>
      </c>
      <c r="D46" s="117">
        <f>RANK(M46,M$10:M$63)</f>
        <v>37</v>
      </c>
      <c r="E46" s="118">
        <v>6.7</v>
      </c>
      <c r="F46" s="119">
        <v>6.6</v>
      </c>
      <c r="G46" s="120">
        <v>1.7</v>
      </c>
      <c r="H46" s="121">
        <f>((E46+F46)/2)+G46</f>
        <v>8.35</v>
      </c>
      <c r="I46" s="120">
        <v>6.7</v>
      </c>
      <c r="J46" s="119">
        <v>6.8</v>
      </c>
      <c r="K46" s="120">
        <v>1.7</v>
      </c>
      <c r="L46" s="122">
        <f>((I46+J46)/2)+K46</f>
        <v>8.45</v>
      </c>
      <c r="M46" s="123">
        <f>H46+L46</f>
        <v>16.799999999999997</v>
      </c>
    </row>
    <row r="47" spans="1:13" ht="15.75">
      <c r="A47" s="69">
        <v>311</v>
      </c>
      <c r="B47" s="115" t="s">
        <v>145</v>
      </c>
      <c r="C47" s="116" t="s">
        <v>75</v>
      </c>
      <c r="D47" s="117">
        <f>RANK(M47,M$10:M$63)</f>
        <v>38</v>
      </c>
      <c r="E47" s="124">
        <v>6.9</v>
      </c>
      <c r="F47" s="125">
        <v>7</v>
      </c>
      <c r="G47" s="126">
        <v>1.8</v>
      </c>
      <c r="H47" s="121">
        <f>((E47+F47)/2)+G47</f>
        <v>8.75</v>
      </c>
      <c r="I47" s="126">
        <v>6.1</v>
      </c>
      <c r="J47" s="125">
        <v>6</v>
      </c>
      <c r="K47" s="126">
        <v>1.9</v>
      </c>
      <c r="L47" s="122">
        <f>((I47+J47)/2)+K47</f>
        <v>7.949999999999999</v>
      </c>
      <c r="M47" s="123">
        <f>H47+L47</f>
        <v>16.7</v>
      </c>
    </row>
    <row r="48" spans="1:13" ht="15.75">
      <c r="A48" s="69">
        <v>322</v>
      </c>
      <c r="B48" s="115" t="s">
        <v>146</v>
      </c>
      <c r="C48" s="116" t="s">
        <v>85</v>
      </c>
      <c r="D48" s="117">
        <f>RANK(M48,M$10:M$63)</f>
        <v>39</v>
      </c>
      <c r="E48" s="118">
        <v>6.7</v>
      </c>
      <c r="F48" s="119">
        <v>6.7</v>
      </c>
      <c r="G48" s="120">
        <v>1.4</v>
      </c>
      <c r="H48" s="121">
        <f>((E48+F48)/2)+G48</f>
        <v>8.1</v>
      </c>
      <c r="I48" s="120">
        <v>6.8</v>
      </c>
      <c r="J48" s="119">
        <v>6.5</v>
      </c>
      <c r="K48" s="120">
        <v>1.4</v>
      </c>
      <c r="L48" s="122">
        <f>((I48+J48)/2)+K48</f>
        <v>8.05</v>
      </c>
      <c r="M48" s="123">
        <f>H48+L48</f>
        <v>16.15</v>
      </c>
    </row>
    <row r="49" spans="1:13" ht="15.75">
      <c r="A49" s="69">
        <v>321</v>
      </c>
      <c r="B49" s="115" t="s">
        <v>147</v>
      </c>
      <c r="C49" s="116" t="s">
        <v>85</v>
      </c>
      <c r="D49" s="117">
        <f>RANK(M49,M$10:M$63)</f>
        <v>40</v>
      </c>
      <c r="E49" s="124">
        <v>6.1</v>
      </c>
      <c r="F49" s="125">
        <v>6</v>
      </c>
      <c r="G49" s="126">
        <v>1.7</v>
      </c>
      <c r="H49" s="121">
        <f>((E49+F49)/2)+G49</f>
        <v>7.75</v>
      </c>
      <c r="I49" s="126">
        <v>6</v>
      </c>
      <c r="J49" s="125">
        <v>6</v>
      </c>
      <c r="K49" s="126">
        <v>1.4</v>
      </c>
      <c r="L49" s="122">
        <f>((I49+J49)/2)+K49</f>
        <v>7.4</v>
      </c>
      <c r="M49" s="123">
        <f>H49+L49</f>
        <v>15.15</v>
      </c>
    </row>
    <row r="50" spans="1:13" ht="15.75">
      <c r="A50" s="69">
        <v>342</v>
      </c>
      <c r="B50" s="115" t="s">
        <v>148</v>
      </c>
      <c r="C50" s="116" t="s">
        <v>68</v>
      </c>
      <c r="D50" s="117">
        <f>RANK(M50,M$10:M$63)</f>
        <v>41</v>
      </c>
      <c r="E50" s="118">
        <v>0</v>
      </c>
      <c r="F50" s="119">
        <v>0</v>
      </c>
      <c r="G50" s="120">
        <v>0</v>
      </c>
      <c r="H50" s="121">
        <f>((E50+F50)/2)+G50</f>
        <v>0</v>
      </c>
      <c r="I50" s="120">
        <v>6.9</v>
      </c>
      <c r="J50" s="119">
        <v>6.8</v>
      </c>
      <c r="K50" s="120">
        <v>2.1</v>
      </c>
      <c r="L50" s="122">
        <f>((I50+J50)/2)+K50</f>
        <v>8.95</v>
      </c>
      <c r="M50" s="123">
        <f>H50+L50</f>
        <v>8.95</v>
      </c>
    </row>
    <row r="51" spans="1:13" ht="15.75">
      <c r="A51" s="69">
        <v>341</v>
      </c>
      <c r="B51" s="115" t="s">
        <v>149</v>
      </c>
      <c r="C51" s="116" t="s">
        <v>88</v>
      </c>
      <c r="D51" s="117">
        <f>RANK(M51,M$10:M$63)</f>
        <v>42</v>
      </c>
      <c r="E51" s="124">
        <v>6.9</v>
      </c>
      <c r="F51" s="125">
        <v>7</v>
      </c>
      <c r="G51" s="126">
        <v>1.7</v>
      </c>
      <c r="H51" s="121">
        <f>((E51+F51)/2)+G51</f>
        <v>8.65</v>
      </c>
      <c r="I51" s="126">
        <v>0</v>
      </c>
      <c r="J51" s="125">
        <v>0</v>
      </c>
      <c r="K51" s="126">
        <v>0</v>
      </c>
      <c r="L51" s="122">
        <f>((I51+J51)/2)+K51</f>
        <v>0</v>
      </c>
      <c r="M51" s="123">
        <f>H51+L51</f>
        <v>8.65</v>
      </c>
    </row>
    <row r="52" spans="1:13" ht="15.75">
      <c r="A52" s="69">
        <v>335</v>
      </c>
      <c r="B52" s="115" t="s">
        <v>150</v>
      </c>
      <c r="C52" s="116" t="s">
        <v>69</v>
      </c>
      <c r="D52" s="117">
        <f>RANK(M52,M$10:M$63)</f>
        <v>43</v>
      </c>
      <c r="E52" s="118">
        <v>6.7</v>
      </c>
      <c r="F52" s="119">
        <v>6.6</v>
      </c>
      <c r="G52" s="120">
        <v>1.9</v>
      </c>
      <c r="H52" s="121">
        <f>((E52+F52)/2)+G52</f>
        <v>8.55</v>
      </c>
      <c r="I52" s="120">
        <v>0</v>
      </c>
      <c r="J52" s="119">
        <v>0</v>
      </c>
      <c r="K52" s="120">
        <v>0</v>
      </c>
      <c r="L52" s="122">
        <f>((I52+J52)/2)+K52</f>
        <v>0</v>
      </c>
      <c r="M52" s="123">
        <f>H52+L52</f>
        <v>8.55</v>
      </c>
    </row>
    <row r="53" spans="1:18" ht="15.75">
      <c r="A53" s="69">
        <v>323</v>
      </c>
      <c r="B53" s="115" t="s">
        <v>151</v>
      </c>
      <c r="C53" s="116" t="s">
        <v>85</v>
      </c>
      <c r="D53" s="117">
        <f>RANK(M53,M$10:M$63)</f>
        <v>44</v>
      </c>
      <c r="E53" s="124">
        <v>0</v>
      </c>
      <c r="F53" s="125">
        <v>0</v>
      </c>
      <c r="G53" s="126">
        <v>0</v>
      </c>
      <c r="H53" s="121">
        <f>((E53+F53)/2)+G53</f>
        <v>0</v>
      </c>
      <c r="I53" s="126">
        <v>6.9</v>
      </c>
      <c r="J53" s="125">
        <v>6.9</v>
      </c>
      <c r="K53" s="126">
        <v>1.6</v>
      </c>
      <c r="L53" s="122">
        <f>((I53+J53)/2)+K53</f>
        <v>8.5</v>
      </c>
      <c r="M53" s="123">
        <f>H53+L53</f>
        <v>8.5</v>
      </c>
      <c r="R53" s="58"/>
    </row>
    <row r="54" spans="1:13" ht="15.75">
      <c r="A54" s="69">
        <v>346</v>
      </c>
      <c r="B54" s="115" t="s">
        <v>152</v>
      </c>
      <c r="C54" s="116" t="s">
        <v>21</v>
      </c>
      <c r="D54" s="117">
        <f>RANK(M54,M$10:M$63)</f>
        <v>45</v>
      </c>
      <c r="E54" s="118">
        <v>0</v>
      </c>
      <c r="F54" s="119">
        <v>0</v>
      </c>
      <c r="G54" s="120">
        <v>0</v>
      </c>
      <c r="H54" s="121">
        <f>((E54+F54)/2)+G54</f>
        <v>0</v>
      </c>
      <c r="I54" s="120">
        <v>6.7</v>
      </c>
      <c r="J54" s="119">
        <v>6.6</v>
      </c>
      <c r="K54" s="120">
        <v>1.7</v>
      </c>
      <c r="L54" s="122">
        <f>((I54+J54)/2)+K54</f>
        <v>8.35</v>
      </c>
      <c r="M54" s="123">
        <f>H54+L54</f>
        <v>8.35</v>
      </c>
    </row>
    <row r="55" spans="1:13" ht="15.75">
      <c r="A55" s="69">
        <v>318</v>
      </c>
      <c r="B55" s="115" t="s">
        <v>153</v>
      </c>
      <c r="C55" s="116" t="s">
        <v>34</v>
      </c>
      <c r="D55" s="117">
        <f>RANK(M55,M$10:M$63)</f>
        <v>46</v>
      </c>
      <c r="E55" s="118">
        <v>6.4</v>
      </c>
      <c r="F55" s="119">
        <v>6.5</v>
      </c>
      <c r="G55" s="120">
        <v>1.7</v>
      </c>
      <c r="H55" s="121">
        <f>((E55+F55)/2)+G55</f>
        <v>8.15</v>
      </c>
      <c r="I55" s="120">
        <v>0</v>
      </c>
      <c r="J55" s="119">
        <v>0</v>
      </c>
      <c r="K55" s="120">
        <v>0</v>
      </c>
      <c r="L55" s="122">
        <f>((I55+J55)/2)+K55</f>
        <v>0</v>
      </c>
      <c r="M55" s="123">
        <f>H55+L55</f>
        <v>8.15</v>
      </c>
    </row>
    <row r="56" spans="1:13" ht="15.75">
      <c r="A56" s="69">
        <v>316</v>
      </c>
      <c r="B56" s="115" t="s">
        <v>154</v>
      </c>
      <c r="C56" s="116" t="s">
        <v>34</v>
      </c>
      <c r="D56" s="117">
        <f>RANK(M56,M$10:M$63)</f>
        <v>47</v>
      </c>
      <c r="E56" s="118">
        <v>0</v>
      </c>
      <c r="F56" s="119">
        <v>0</v>
      </c>
      <c r="G56" s="120">
        <v>0</v>
      </c>
      <c r="H56" s="121">
        <f>((E56+F56)/2)+G56</f>
        <v>0</v>
      </c>
      <c r="I56" s="120">
        <v>0</v>
      </c>
      <c r="J56" s="119">
        <v>0</v>
      </c>
      <c r="K56" s="120">
        <v>0</v>
      </c>
      <c r="L56" s="122">
        <f>((I56+J56)/2)+K56</f>
        <v>0</v>
      </c>
      <c r="M56" s="123">
        <f>H56+L56</f>
        <v>0</v>
      </c>
    </row>
    <row r="57" spans="1:13" ht="15.75">
      <c r="A57" s="69">
        <v>317</v>
      </c>
      <c r="B57" s="115" t="s">
        <v>155</v>
      </c>
      <c r="C57" s="116" t="s">
        <v>34</v>
      </c>
      <c r="D57" s="117">
        <f>RANK(M57,M$10:M$63)</f>
        <v>47</v>
      </c>
      <c r="E57" s="118">
        <v>0</v>
      </c>
      <c r="F57" s="119">
        <v>0</v>
      </c>
      <c r="G57" s="120">
        <v>0</v>
      </c>
      <c r="H57" s="121">
        <f>((E57+F57)/2)+G57</f>
        <v>0</v>
      </c>
      <c r="I57" s="120">
        <v>0</v>
      </c>
      <c r="J57" s="119">
        <v>0</v>
      </c>
      <c r="K57" s="120">
        <v>0</v>
      </c>
      <c r="L57" s="122">
        <f>((I57+J57)/2)+K57</f>
        <v>0</v>
      </c>
      <c r="M57" s="123">
        <f>H57+L57</f>
        <v>0</v>
      </c>
    </row>
    <row r="58" spans="1:13" ht="15.75">
      <c r="A58" s="69">
        <v>319</v>
      </c>
      <c r="B58" s="115" t="s">
        <v>156</v>
      </c>
      <c r="C58" s="116" t="s">
        <v>34</v>
      </c>
      <c r="D58" s="117">
        <f>RANK(M58,M$10:M$63)</f>
        <v>47</v>
      </c>
      <c r="E58" s="118">
        <v>0</v>
      </c>
      <c r="F58" s="119">
        <v>0</v>
      </c>
      <c r="G58" s="120">
        <v>0</v>
      </c>
      <c r="H58" s="121">
        <f>((E58+F58)/2)+G58</f>
        <v>0</v>
      </c>
      <c r="I58" s="120">
        <v>0</v>
      </c>
      <c r="J58" s="119">
        <v>0</v>
      </c>
      <c r="K58" s="120">
        <v>0</v>
      </c>
      <c r="L58" s="122">
        <f>((I58+J58)/2)+K58</f>
        <v>0</v>
      </c>
      <c r="M58" s="123">
        <f>H58+L58</f>
        <v>0</v>
      </c>
    </row>
    <row r="59" spans="1:13" ht="15.75">
      <c r="A59" s="129">
        <v>320</v>
      </c>
      <c r="B59" s="130" t="s">
        <v>157</v>
      </c>
      <c r="C59" s="131" t="s">
        <v>85</v>
      </c>
      <c r="D59" s="132">
        <f>RANK(M59,M$10:M$63)</f>
        <v>47</v>
      </c>
      <c r="E59" s="133">
        <v>0</v>
      </c>
      <c r="F59" s="134">
        <v>0</v>
      </c>
      <c r="G59" s="135">
        <v>0</v>
      </c>
      <c r="H59" s="136">
        <f>((E59+F59)/2)+G59</f>
        <v>0</v>
      </c>
      <c r="I59" s="135">
        <v>0</v>
      </c>
      <c r="J59" s="134">
        <v>0</v>
      </c>
      <c r="K59" s="135">
        <v>0</v>
      </c>
      <c r="L59" s="137">
        <f>((I59+J59)/2)+K59</f>
        <v>0</v>
      </c>
      <c r="M59" s="138">
        <f>H59+L59</f>
        <v>0</v>
      </c>
    </row>
    <row r="60" spans="1:13" ht="15.75">
      <c r="A60" s="69">
        <v>328</v>
      </c>
      <c r="B60" s="115" t="s">
        <v>158</v>
      </c>
      <c r="C60" s="116" t="s">
        <v>110</v>
      </c>
      <c r="D60" s="117">
        <f>RANK(M60,M$10:M$63)</f>
        <v>47</v>
      </c>
      <c r="E60" s="118">
        <v>0</v>
      </c>
      <c r="F60" s="119">
        <v>0</v>
      </c>
      <c r="G60" s="120">
        <v>0</v>
      </c>
      <c r="H60" s="121">
        <f>((E60+F60)/2)+G60</f>
        <v>0</v>
      </c>
      <c r="I60" s="120">
        <v>0</v>
      </c>
      <c r="J60" s="119">
        <v>0</v>
      </c>
      <c r="K60" s="120">
        <v>0</v>
      </c>
      <c r="L60" s="122">
        <f>((I60+J60)/2)+K60</f>
        <v>0</v>
      </c>
      <c r="M60" s="123">
        <f>H60+L60</f>
        <v>0</v>
      </c>
    </row>
    <row r="61" spans="1:13" ht="15.75">
      <c r="A61" s="69">
        <v>330</v>
      </c>
      <c r="B61" s="115" t="s">
        <v>159</v>
      </c>
      <c r="C61" s="116" t="s">
        <v>77</v>
      </c>
      <c r="D61" s="117">
        <f>RANK(M61,M$10:M$63)</f>
        <v>47</v>
      </c>
      <c r="E61" s="118">
        <v>0</v>
      </c>
      <c r="F61" s="119">
        <v>0</v>
      </c>
      <c r="G61" s="120">
        <v>0</v>
      </c>
      <c r="H61" s="121">
        <f>((E61+F61)/2)+G61</f>
        <v>0</v>
      </c>
      <c r="I61" s="120">
        <v>0</v>
      </c>
      <c r="J61" s="119">
        <v>0</v>
      </c>
      <c r="K61" s="120">
        <v>0</v>
      </c>
      <c r="L61" s="122">
        <f>((I61+J61)/2)+K61</f>
        <v>0</v>
      </c>
      <c r="M61" s="123">
        <f>H61+L61</f>
        <v>0</v>
      </c>
    </row>
    <row r="62" spans="1:13" ht="15.75">
      <c r="A62" s="69">
        <v>344</v>
      </c>
      <c r="B62" s="115" t="s">
        <v>160</v>
      </c>
      <c r="C62" s="116" t="s">
        <v>71</v>
      </c>
      <c r="D62" s="117">
        <f>RANK(M62,M$10:M$63)</f>
        <v>47</v>
      </c>
      <c r="E62" s="118">
        <v>0</v>
      </c>
      <c r="F62" s="119">
        <v>0</v>
      </c>
      <c r="G62" s="120">
        <v>0</v>
      </c>
      <c r="H62" s="121">
        <f>((E62+F62)/2)+G62</f>
        <v>0</v>
      </c>
      <c r="I62" s="120">
        <v>0</v>
      </c>
      <c r="J62" s="119">
        <v>0</v>
      </c>
      <c r="K62" s="120">
        <v>0</v>
      </c>
      <c r="L62" s="122">
        <f>((I62+J62)/2)+K62</f>
        <v>0</v>
      </c>
      <c r="M62" s="123">
        <f>H62+L62</f>
        <v>0</v>
      </c>
    </row>
    <row r="63" spans="1:13" ht="15.75">
      <c r="A63" s="129">
        <v>349</v>
      </c>
      <c r="B63" s="130" t="s">
        <v>161</v>
      </c>
      <c r="C63" s="131" t="s">
        <v>21</v>
      </c>
      <c r="D63" s="132">
        <f>RANK(M63,M$10:M$63)</f>
        <v>47</v>
      </c>
      <c r="E63" s="133">
        <v>0</v>
      </c>
      <c r="F63" s="134">
        <v>0</v>
      </c>
      <c r="G63" s="135">
        <v>0</v>
      </c>
      <c r="H63" s="136">
        <f>((E63+F63)/2)+G63</f>
        <v>0</v>
      </c>
      <c r="I63" s="135">
        <v>0</v>
      </c>
      <c r="J63" s="134">
        <v>0</v>
      </c>
      <c r="K63" s="135">
        <v>0</v>
      </c>
      <c r="L63" s="137">
        <f>((I63+J63)/2)+K63</f>
        <v>0</v>
      </c>
      <c r="M63" s="138">
        <f>H63+L63</f>
        <v>0</v>
      </c>
    </row>
    <row r="64" spans="1:13" ht="15">
      <c r="A64" s="81"/>
      <c r="B64" s="139"/>
      <c r="C64" s="140"/>
      <c r="D64" s="48"/>
      <c r="E64" s="141"/>
      <c r="F64" s="141"/>
      <c r="G64" s="141"/>
      <c r="H64" s="142"/>
      <c r="I64" s="143"/>
      <c r="J64" s="143"/>
      <c r="K64" s="143"/>
      <c r="L64" s="142"/>
      <c r="M64" s="144"/>
    </row>
    <row r="65" spans="1:13" ht="15">
      <c r="A65" s="81"/>
      <c r="B65" s="139"/>
      <c r="C65" s="140"/>
      <c r="D65" s="48"/>
      <c r="E65" s="141"/>
      <c r="F65" s="141"/>
      <c r="G65" s="141"/>
      <c r="H65" s="142"/>
      <c r="I65" s="143"/>
      <c r="J65" s="143"/>
      <c r="K65" s="143"/>
      <c r="L65" s="142"/>
      <c r="M65" s="144"/>
    </row>
    <row r="66" spans="2:13" ht="15.75">
      <c r="B66" s="94" t="s">
        <v>92</v>
      </c>
      <c r="C66" s="92"/>
      <c r="D66" s="13"/>
      <c r="I66" s="93"/>
      <c r="J66" s="60"/>
      <c r="K66" s="60"/>
      <c r="L66" s="60"/>
      <c r="M66" s="13"/>
    </row>
    <row r="67" spans="2:13" ht="13.5">
      <c r="B67" s="95" t="s">
        <v>162</v>
      </c>
      <c r="C67" s="95"/>
      <c r="D67" s="96"/>
      <c r="E67" s="97"/>
      <c r="F67" s="97"/>
      <c r="G67" s="97"/>
      <c r="H67" s="98"/>
      <c r="I67" s="97"/>
      <c r="J67" s="97"/>
      <c r="K67" s="97"/>
      <c r="L67" s="98"/>
      <c r="M67" s="96"/>
    </row>
    <row r="68" spans="3:13" ht="13.5">
      <c r="C68" s="99"/>
      <c r="D68" s="13"/>
      <c r="E68" s="100" t="s">
        <v>94</v>
      </c>
      <c r="F68" s="100"/>
      <c r="G68" s="100"/>
      <c r="H68" s="101"/>
      <c r="I68" s="100" t="s">
        <v>95</v>
      </c>
      <c r="J68" s="100"/>
      <c r="K68" s="100"/>
      <c r="L68" s="102"/>
      <c r="M68" s="103"/>
    </row>
    <row r="69" spans="4:13" ht="13.5">
      <c r="D69" s="104"/>
      <c r="E69" s="105" t="s">
        <v>96</v>
      </c>
      <c r="F69" s="105"/>
      <c r="G69" s="105" t="s">
        <v>97</v>
      </c>
      <c r="H69" s="101"/>
      <c r="I69" s="105" t="s">
        <v>96</v>
      </c>
      <c r="J69" s="105"/>
      <c r="K69" s="105" t="s">
        <v>98</v>
      </c>
      <c r="L69" s="101"/>
      <c r="M69" s="106" t="s">
        <v>99</v>
      </c>
    </row>
    <row r="70" spans="1:13" ht="13.5">
      <c r="A70" s="69" t="s">
        <v>163</v>
      </c>
      <c r="B70" s="107" t="s">
        <v>10</v>
      </c>
      <c r="C70" s="108" t="s">
        <v>101</v>
      </c>
      <c r="D70" s="109" t="s">
        <v>102</v>
      </c>
      <c r="E70" s="110" t="s">
        <v>103</v>
      </c>
      <c r="F70" s="111" t="s">
        <v>50</v>
      </c>
      <c r="G70" s="110" t="s">
        <v>104</v>
      </c>
      <c r="H70" s="112" t="s">
        <v>13</v>
      </c>
      <c r="I70" s="113" t="s">
        <v>103</v>
      </c>
      <c r="J70" s="111" t="s">
        <v>50</v>
      </c>
      <c r="K70" s="110" t="s">
        <v>104</v>
      </c>
      <c r="L70" s="112" t="s">
        <v>13</v>
      </c>
      <c r="M70" s="114" t="s">
        <v>105</v>
      </c>
    </row>
    <row r="71" spans="1:13" ht="15.75">
      <c r="A71" s="71">
        <v>245</v>
      </c>
      <c r="B71" s="115" t="s">
        <v>164</v>
      </c>
      <c r="C71" s="116" t="s">
        <v>110</v>
      </c>
      <c r="D71" s="117">
        <f>RANK(M71,M$71:M$115)</f>
        <v>1</v>
      </c>
      <c r="E71" s="145">
        <v>7</v>
      </c>
      <c r="F71" s="146">
        <v>6.9</v>
      </c>
      <c r="G71" s="147">
        <v>3.1</v>
      </c>
      <c r="H71" s="121">
        <f>((E71+F71)/2)+G71</f>
        <v>10.05</v>
      </c>
      <c r="I71" s="147">
        <v>7</v>
      </c>
      <c r="J71" s="146">
        <v>7</v>
      </c>
      <c r="K71" s="147">
        <v>3.4</v>
      </c>
      <c r="L71" s="122">
        <f>((I71+J71)/2)+K71</f>
        <v>10.4</v>
      </c>
      <c r="M71" s="123">
        <f>H71+L71</f>
        <v>20.450000000000003</v>
      </c>
    </row>
    <row r="72" spans="1:13" ht="15.75">
      <c r="A72" s="69">
        <v>237</v>
      </c>
      <c r="B72" s="128" t="s">
        <v>165</v>
      </c>
      <c r="C72" s="116" t="s">
        <v>38</v>
      </c>
      <c r="D72" s="117">
        <f>RANK(M72,M$71:M$115)</f>
        <v>2</v>
      </c>
      <c r="E72" s="148">
        <v>7.2</v>
      </c>
      <c r="F72" s="2">
        <v>7.2</v>
      </c>
      <c r="G72" s="149">
        <v>2.3</v>
      </c>
      <c r="H72" s="121">
        <f>((E72+F72)/2)+G72</f>
        <v>9.5</v>
      </c>
      <c r="I72" s="149">
        <v>7.3</v>
      </c>
      <c r="J72" s="2">
        <v>7.3</v>
      </c>
      <c r="K72" s="149">
        <v>2.9</v>
      </c>
      <c r="L72" s="122">
        <f>((I72+J72)/2)+K72</f>
        <v>10.2</v>
      </c>
      <c r="M72" s="123">
        <f>H72+L72</f>
        <v>19.7</v>
      </c>
    </row>
    <row r="73" spans="1:13" ht="15.75">
      <c r="A73" s="69">
        <v>206</v>
      </c>
      <c r="B73" s="115" t="s">
        <v>166</v>
      </c>
      <c r="C73" s="116" t="s">
        <v>38</v>
      </c>
      <c r="D73" s="117">
        <f>RANK(M73,M$71:M$115)</f>
        <v>3</v>
      </c>
      <c r="E73" s="150">
        <v>7.2</v>
      </c>
      <c r="F73" s="151">
        <v>7.1</v>
      </c>
      <c r="G73" s="152">
        <v>2.3</v>
      </c>
      <c r="H73" s="153">
        <f>((E73+F73)/2)+G73</f>
        <v>9.45</v>
      </c>
      <c r="I73" s="152">
        <v>7.1</v>
      </c>
      <c r="J73" s="146">
        <v>7</v>
      </c>
      <c r="K73" s="147">
        <v>2.9</v>
      </c>
      <c r="L73" s="122">
        <f>((I73+J73)/2)+K73</f>
        <v>9.95</v>
      </c>
      <c r="M73" s="123">
        <f>H73+L73</f>
        <v>19.4</v>
      </c>
    </row>
    <row r="74" spans="1:13" ht="15.75">
      <c r="A74" s="69">
        <v>210</v>
      </c>
      <c r="B74" s="116" t="s">
        <v>167</v>
      </c>
      <c r="C74" s="116" t="s">
        <v>77</v>
      </c>
      <c r="D74" s="117">
        <f>RANK(M74,M$71:M$115)</f>
        <v>4</v>
      </c>
      <c r="E74" s="154">
        <v>7.2</v>
      </c>
      <c r="F74" s="52">
        <v>7.2</v>
      </c>
      <c r="G74" s="155">
        <v>1.7</v>
      </c>
      <c r="H74" s="153">
        <f>((E74+F74)/2)+G74</f>
        <v>8.9</v>
      </c>
      <c r="I74" s="155">
        <v>7.3</v>
      </c>
      <c r="J74" s="2">
        <v>7.3</v>
      </c>
      <c r="K74" s="149">
        <v>2.4</v>
      </c>
      <c r="L74" s="122">
        <f>((I74+J74)/2)+K74</f>
        <v>9.7</v>
      </c>
      <c r="M74" s="123">
        <f>H74+L74</f>
        <v>18.6</v>
      </c>
    </row>
    <row r="75" spans="1:13" ht="15.75">
      <c r="A75" s="69">
        <v>213</v>
      </c>
      <c r="B75" s="115" t="s">
        <v>168</v>
      </c>
      <c r="C75" s="116" t="s">
        <v>38</v>
      </c>
      <c r="D75" s="117">
        <f>RANK(M75,M$71:M$115)</f>
        <v>5</v>
      </c>
      <c r="E75" s="145">
        <v>7</v>
      </c>
      <c r="F75" s="146">
        <v>7.2</v>
      </c>
      <c r="G75" s="147">
        <v>2.2</v>
      </c>
      <c r="H75" s="121">
        <f>((E75+F75)/2)+G75</f>
        <v>9.3</v>
      </c>
      <c r="I75" s="147">
        <v>7.2</v>
      </c>
      <c r="J75" s="146">
        <v>7</v>
      </c>
      <c r="K75" s="147">
        <v>2.1</v>
      </c>
      <c r="L75" s="122">
        <f>((I75+J75)/2)+K75</f>
        <v>9.2</v>
      </c>
      <c r="M75" s="123">
        <f>H75+L75</f>
        <v>18.5</v>
      </c>
    </row>
    <row r="76" spans="1:13" ht="15.75">
      <c r="A76" s="69">
        <v>234</v>
      </c>
      <c r="B76" s="116" t="s">
        <v>169</v>
      </c>
      <c r="C76" s="116" t="s">
        <v>170</v>
      </c>
      <c r="D76" s="117">
        <f>RANK(M76,M$71:M$115)</f>
        <v>6</v>
      </c>
      <c r="E76" s="154">
        <v>7</v>
      </c>
      <c r="F76" s="52">
        <v>7</v>
      </c>
      <c r="G76" s="155">
        <v>1.9</v>
      </c>
      <c r="H76" s="153">
        <f>((E76+F76)/2)+G76</f>
        <v>8.9</v>
      </c>
      <c r="I76" s="155">
        <v>7.1</v>
      </c>
      <c r="J76" s="2">
        <v>7</v>
      </c>
      <c r="K76" s="149">
        <v>2</v>
      </c>
      <c r="L76" s="122">
        <f>((I76+J76)/2)+K76</f>
        <v>9.05</v>
      </c>
      <c r="M76" s="123">
        <f>H76+L76</f>
        <v>17.950000000000003</v>
      </c>
    </row>
    <row r="77" spans="1:13" ht="15.75">
      <c r="A77" s="69">
        <v>212</v>
      </c>
      <c r="B77" s="115" t="s">
        <v>171</v>
      </c>
      <c r="C77" s="116" t="s">
        <v>128</v>
      </c>
      <c r="D77" s="117">
        <f>RANK(M77,M$71:M$115)</f>
        <v>7</v>
      </c>
      <c r="E77" s="150">
        <v>7</v>
      </c>
      <c r="F77" s="151">
        <v>7</v>
      </c>
      <c r="G77" s="152">
        <v>2.1</v>
      </c>
      <c r="H77" s="153">
        <f>((E77+F77)/2)+G77</f>
        <v>9.1</v>
      </c>
      <c r="I77" s="152">
        <v>7.1</v>
      </c>
      <c r="J77" s="146">
        <v>7.3</v>
      </c>
      <c r="K77" s="147">
        <v>1.6</v>
      </c>
      <c r="L77" s="122">
        <f>((I77+J77)/2)+K77</f>
        <v>8.799999999999999</v>
      </c>
      <c r="M77" s="123">
        <f>H77+L77</f>
        <v>17.9</v>
      </c>
    </row>
    <row r="78" spans="1:13" ht="15.75">
      <c r="A78" s="69">
        <v>243</v>
      </c>
      <c r="B78" s="115" t="s">
        <v>172</v>
      </c>
      <c r="C78" s="116" t="s">
        <v>75</v>
      </c>
      <c r="D78" s="117">
        <f>RANK(M78,M$71:M$115)</f>
        <v>8</v>
      </c>
      <c r="E78" s="148">
        <v>7.2</v>
      </c>
      <c r="F78" s="2">
        <v>7.1</v>
      </c>
      <c r="G78" s="149">
        <v>1.9</v>
      </c>
      <c r="H78" s="121">
        <f>((E78+F78)/2)+G78</f>
        <v>9.05</v>
      </c>
      <c r="I78" s="149">
        <v>6.9</v>
      </c>
      <c r="J78" s="2">
        <v>6.8</v>
      </c>
      <c r="K78" s="149">
        <v>1.9</v>
      </c>
      <c r="L78" s="122">
        <f>((I78+J78)/2)+K78</f>
        <v>8.75</v>
      </c>
      <c r="M78" s="123">
        <f>H78+L78</f>
        <v>17.8</v>
      </c>
    </row>
    <row r="79" spans="1:13" ht="15.75">
      <c r="A79" s="69">
        <v>218</v>
      </c>
      <c r="B79" s="115" t="s">
        <v>173</v>
      </c>
      <c r="C79" s="116" t="s">
        <v>78</v>
      </c>
      <c r="D79" s="117">
        <f>RANK(M79,M$71:M$115)</f>
        <v>9</v>
      </c>
      <c r="E79" s="150">
        <v>7.1</v>
      </c>
      <c r="F79" s="151">
        <v>7</v>
      </c>
      <c r="G79" s="152">
        <v>1.9</v>
      </c>
      <c r="H79" s="153">
        <f>((E79+F79)/2)+G79</f>
        <v>8.95</v>
      </c>
      <c r="I79" s="152">
        <v>6.7</v>
      </c>
      <c r="J79" s="146">
        <v>6.8</v>
      </c>
      <c r="K79" s="147">
        <v>2.1</v>
      </c>
      <c r="L79" s="122">
        <f>((I79+J79)/2)+K79</f>
        <v>8.85</v>
      </c>
      <c r="M79" s="123">
        <f>H79+L79</f>
        <v>17.799999999999997</v>
      </c>
    </row>
    <row r="80" spans="1:13" ht="15.75">
      <c r="A80" s="69">
        <v>224</v>
      </c>
      <c r="B80" s="115" t="s">
        <v>174</v>
      </c>
      <c r="C80" s="116" t="s">
        <v>78</v>
      </c>
      <c r="D80" s="117">
        <f>RANK(M80,M$71:M$115)</f>
        <v>10</v>
      </c>
      <c r="E80" s="154">
        <v>7</v>
      </c>
      <c r="F80" s="52">
        <v>6.9</v>
      </c>
      <c r="G80" s="155">
        <v>1.8</v>
      </c>
      <c r="H80" s="153">
        <f>((E80+F80)/2)+G80</f>
        <v>8.75</v>
      </c>
      <c r="I80" s="155">
        <v>7</v>
      </c>
      <c r="J80" s="2">
        <v>7.1</v>
      </c>
      <c r="K80" s="149">
        <v>1.9</v>
      </c>
      <c r="L80" s="122">
        <f>((I80+J80)/2)+K80</f>
        <v>8.95</v>
      </c>
      <c r="M80" s="123">
        <f>H80+L80</f>
        <v>17.7</v>
      </c>
    </row>
    <row r="81" spans="1:13" ht="15.75">
      <c r="A81" s="69">
        <v>229</v>
      </c>
      <c r="B81" s="115" t="s">
        <v>175</v>
      </c>
      <c r="C81" s="116" t="s">
        <v>88</v>
      </c>
      <c r="D81" s="117">
        <f>RANK(M81,M$71:M$115)</f>
        <v>11</v>
      </c>
      <c r="E81" s="145">
        <v>6.9</v>
      </c>
      <c r="F81" s="146">
        <v>6.8</v>
      </c>
      <c r="G81" s="147">
        <v>2</v>
      </c>
      <c r="H81" s="121">
        <f>((E81+F81)/2)+G81</f>
        <v>8.85</v>
      </c>
      <c r="I81" s="147">
        <v>6.8</v>
      </c>
      <c r="J81" s="146">
        <v>6.7</v>
      </c>
      <c r="K81" s="147">
        <v>2</v>
      </c>
      <c r="L81" s="122">
        <f>((I81+J81)/2)+K81</f>
        <v>8.75</v>
      </c>
      <c r="M81" s="123">
        <f>H81+L81</f>
        <v>17.6</v>
      </c>
    </row>
    <row r="82" spans="1:13" ht="15.75">
      <c r="A82" s="69">
        <v>233</v>
      </c>
      <c r="B82" s="116" t="s">
        <v>176</v>
      </c>
      <c r="C82" s="116" t="s">
        <v>170</v>
      </c>
      <c r="D82" s="117">
        <f>RANK(M82,M$71:M$115)</f>
        <v>12</v>
      </c>
      <c r="E82" s="148">
        <v>6.9</v>
      </c>
      <c r="F82" s="2">
        <v>7.1</v>
      </c>
      <c r="G82" s="149">
        <v>1.8</v>
      </c>
      <c r="H82" s="121">
        <f>((E82+F82)/2)+G82</f>
        <v>8.8</v>
      </c>
      <c r="I82" s="149">
        <v>6.8</v>
      </c>
      <c r="J82" s="2">
        <v>6.9</v>
      </c>
      <c r="K82" s="149">
        <v>1.9</v>
      </c>
      <c r="L82" s="122">
        <f>((I82+J82)/2)+K82</f>
        <v>8.75</v>
      </c>
      <c r="M82" s="123">
        <f>H82+L82</f>
        <v>17.55</v>
      </c>
    </row>
    <row r="83" spans="1:13" ht="15.75">
      <c r="A83" s="69">
        <v>227</v>
      </c>
      <c r="B83" s="115" t="s">
        <v>177</v>
      </c>
      <c r="C83" s="116" t="s">
        <v>88</v>
      </c>
      <c r="D83" s="117">
        <f>RANK(M83,M$71:M$115)</f>
        <v>13</v>
      </c>
      <c r="E83" s="145">
        <v>7</v>
      </c>
      <c r="F83" s="146">
        <v>6.8</v>
      </c>
      <c r="G83" s="147">
        <v>1.7</v>
      </c>
      <c r="H83" s="121">
        <f>((E83+F83)/2)+G83</f>
        <v>8.6</v>
      </c>
      <c r="I83" s="147">
        <v>7</v>
      </c>
      <c r="J83" s="146">
        <v>6.9</v>
      </c>
      <c r="K83" s="147">
        <v>2</v>
      </c>
      <c r="L83" s="122">
        <f>((I83+J83)/2)+K83</f>
        <v>8.95</v>
      </c>
      <c r="M83" s="123">
        <f>H83+L83</f>
        <v>17.549999999999997</v>
      </c>
    </row>
    <row r="84" spans="1:13" ht="15.75">
      <c r="A84" s="69">
        <v>216</v>
      </c>
      <c r="B84" s="116" t="s">
        <v>178</v>
      </c>
      <c r="C84" s="116" t="s">
        <v>78</v>
      </c>
      <c r="D84" s="117">
        <f>RANK(M84,M$71:M$115)</f>
        <v>14</v>
      </c>
      <c r="E84" s="154">
        <v>7</v>
      </c>
      <c r="F84" s="52">
        <v>7</v>
      </c>
      <c r="G84" s="155">
        <v>1.7</v>
      </c>
      <c r="H84" s="153">
        <f>((E84+F84)/2)+G84</f>
        <v>8.7</v>
      </c>
      <c r="I84" s="155">
        <v>6.9</v>
      </c>
      <c r="J84" s="2">
        <v>6.7</v>
      </c>
      <c r="K84" s="149">
        <v>2</v>
      </c>
      <c r="L84" s="122">
        <f>((I84+J84)/2)+K84</f>
        <v>8.8</v>
      </c>
      <c r="M84" s="123">
        <f>H84+L84</f>
        <v>17.5</v>
      </c>
    </row>
    <row r="85" spans="1:13" ht="15.75">
      <c r="A85" s="69">
        <v>221</v>
      </c>
      <c r="B85" s="115" t="s">
        <v>179</v>
      </c>
      <c r="C85" s="116" t="s">
        <v>78</v>
      </c>
      <c r="D85" s="117">
        <f>RANK(M85,M$71:M$115)</f>
        <v>14</v>
      </c>
      <c r="E85" s="145">
        <v>6.7</v>
      </c>
      <c r="F85" s="146">
        <v>6.6</v>
      </c>
      <c r="G85" s="147">
        <v>2</v>
      </c>
      <c r="H85" s="121">
        <f>((E85+F85)/2)+G85</f>
        <v>8.65</v>
      </c>
      <c r="I85" s="147">
        <v>6.9</v>
      </c>
      <c r="J85" s="146">
        <v>7</v>
      </c>
      <c r="K85" s="147">
        <v>1.9</v>
      </c>
      <c r="L85" s="122">
        <f>((I85+J85)/2)+K85</f>
        <v>8.85</v>
      </c>
      <c r="M85" s="123">
        <f>H85+L85</f>
        <v>17.5</v>
      </c>
    </row>
    <row r="86" spans="1:13" ht="15.75">
      <c r="A86" s="69">
        <v>239</v>
      </c>
      <c r="B86" s="116" t="s">
        <v>180</v>
      </c>
      <c r="C86" s="116" t="s">
        <v>34</v>
      </c>
      <c r="D86" s="117">
        <f>RANK(M86,M$71:M$115)</f>
        <v>14</v>
      </c>
      <c r="E86" s="148">
        <v>7</v>
      </c>
      <c r="F86" s="2">
        <v>7.1</v>
      </c>
      <c r="G86" s="149">
        <v>1.9</v>
      </c>
      <c r="H86" s="121">
        <f>((E86+F86)/2)+G86</f>
        <v>8.95</v>
      </c>
      <c r="I86" s="149">
        <v>6.6</v>
      </c>
      <c r="J86" s="2">
        <v>6.7</v>
      </c>
      <c r="K86" s="149">
        <v>1.9</v>
      </c>
      <c r="L86" s="122">
        <f>((I86+J86)/2)+K86</f>
        <v>8.55</v>
      </c>
      <c r="M86" s="123">
        <f>H86+L86</f>
        <v>17.5</v>
      </c>
    </row>
    <row r="87" spans="1:13" ht="15.75">
      <c r="A87" s="69">
        <v>219</v>
      </c>
      <c r="B87" s="115" t="s">
        <v>181</v>
      </c>
      <c r="C87" s="116" t="s">
        <v>78</v>
      </c>
      <c r="D87" s="117">
        <f>RANK(M87,M$71:M$115)</f>
        <v>17</v>
      </c>
      <c r="E87" s="145">
        <v>6.9</v>
      </c>
      <c r="F87" s="146">
        <v>6.9</v>
      </c>
      <c r="G87" s="147">
        <v>1.8</v>
      </c>
      <c r="H87" s="121">
        <f>((E87+F87)/2)+G87</f>
        <v>8.700000000000001</v>
      </c>
      <c r="I87" s="147">
        <v>6.8</v>
      </c>
      <c r="J87" s="146">
        <v>6.9</v>
      </c>
      <c r="K87" s="147">
        <v>1.9</v>
      </c>
      <c r="L87" s="122">
        <f>((I87+J87)/2)+K87</f>
        <v>8.75</v>
      </c>
      <c r="M87" s="123">
        <f>H87+L87</f>
        <v>17.450000000000003</v>
      </c>
    </row>
    <row r="88" spans="1:13" ht="15.75">
      <c r="A88" s="69">
        <v>222</v>
      </c>
      <c r="B88" s="115" t="s">
        <v>182</v>
      </c>
      <c r="C88" s="116" t="s">
        <v>78</v>
      </c>
      <c r="D88" s="117">
        <f>RANK(M88,M$71:M$115)</f>
        <v>18</v>
      </c>
      <c r="E88" s="154">
        <v>6.8</v>
      </c>
      <c r="F88" s="52">
        <v>6.7</v>
      </c>
      <c r="G88" s="155">
        <v>1.8</v>
      </c>
      <c r="H88" s="153">
        <f>((E88+F88)/2)+G88</f>
        <v>8.55</v>
      </c>
      <c r="I88" s="155">
        <v>7</v>
      </c>
      <c r="J88" s="2">
        <v>7</v>
      </c>
      <c r="K88" s="149">
        <v>1.8</v>
      </c>
      <c r="L88" s="122">
        <f>((I88+J88)/2)+K88</f>
        <v>8.8</v>
      </c>
      <c r="M88" s="123">
        <f>H88+L88</f>
        <v>17.35</v>
      </c>
    </row>
    <row r="89" spans="1:13" ht="15.75">
      <c r="A89" s="69">
        <v>217</v>
      </c>
      <c r="B89" s="115" t="s">
        <v>183</v>
      </c>
      <c r="C89" s="116" t="s">
        <v>78</v>
      </c>
      <c r="D89" s="117">
        <f>RANK(M89,M$71:M$115)</f>
        <v>19</v>
      </c>
      <c r="E89" s="145">
        <v>6.8</v>
      </c>
      <c r="F89" s="146">
        <v>6.8</v>
      </c>
      <c r="G89" s="147">
        <v>1.4</v>
      </c>
      <c r="H89" s="121">
        <f>((E89+F89)/2)+G89</f>
        <v>8.2</v>
      </c>
      <c r="I89" s="147">
        <v>7</v>
      </c>
      <c r="J89" s="146">
        <v>6.9</v>
      </c>
      <c r="K89" s="147">
        <v>2.1</v>
      </c>
      <c r="L89" s="122">
        <f>((I89+J89)/2)+K89</f>
        <v>9.05</v>
      </c>
      <c r="M89" s="123">
        <f>H89+L89</f>
        <v>17.25</v>
      </c>
    </row>
    <row r="90" spans="1:13" ht="15.75">
      <c r="A90" s="69">
        <v>223</v>
      </c>
      <c r="B90" s="115" t="s">
        <v>184</v>
      </c>
      <c r="C90" s="116" t="s">
        <v>78</v>
      </c>
      <c r="D90" s="117">
        <f>RANK(M90,M$71:M$115)</f>
        <v>19</v>
      </c>
      <c r="E90" s="148">
        <v>6.6</v>
      </c>
      <c r="F90" s="2">
        <v>6.4</v>
      </c>
      <c r="G90" s="149">
        <v>1.9</v>
      </c>
      <c r="H90" s="121">
        <f>((E90+F90)/2)+G90</f>
        <v>8.4</v>
      </c>
      <c r="I90" s="149">
        <v>7.1</v>
      </c>
      <c r="J90" s="2">
        <v>7</v>
      </c>
      <c r="K90" s="149">
        <v>1.8</v>
      </c>
      <c r="L90" s="122">
        <f>((I90+J90)/2)+K90</f>
        <v>8.85</v>
      </c>
      <c r="M90" s="123">
        <f>H90+L90</f>
        <v>17.25</v>
      </c>
    </row>
    <row r="91" spans="1:13" ht="15.75">
      <c r="A91" s="69">
        <v>242</v>
      </c>
      <c r="B91" s="115" t="s">
        <v>185</v>
      </c>
      <c r="C91" s="116" t="s">
        <v>75</v>
      </c>
      <c r="D91" s="117">
        <f>RANK(M91,M$71:M$115)</f>
        <v>21</v>
      </c>
      <c r="E91" s="150">
        <v>6.9</v>
      </c>
      <c r="F91" s="151">
        <v>6.8</v>
      </c>
      <c r="G91" s="152">
        <v>1.3</v>
      </c>
      <c r="H91" s="153">
        <f>((E91+F91)/2)+G91</f>
        <v>8.15</v>
      </c>
      <c r="I91" s="152">
        <v>6.8</v>
      </c>
      <c r="J91" s="146">
        <v>7.1</v>
      </c>
      <c r="K91" s="147">
        <v>1.9</v>
      </c>
      <c r="L91" s="122">
        <f>((I91+J91)/2)+K91</f>
        <v>8.85</v>
      </c>
      <c r="M91" s="123">
        <f>H91+L91</f>
        <v>17</v>
      </c>
    </row>
    <row r="92" spans="1:13" ht="15.75">
      <c r="A92" s="69">
        <v>214</v>
      </c>
      <c r="B92" s="115" t="s">
        <v>186</v>
      </c>
      <c r="C92" s="116" t="s">
        <v>128</v>
      </c>
      <c r="D92" s="117">
        <f>RANK(M92,M$71:M$115)</f>
        <v>22</v>
      </c>
      <c r="E92" s="154">
        <v>7</v>
      </c>
      <c r="F92" s="52">
        <v>6.9</v>
      </c>
      <c r="G92" s="155">
        <v>1.8</v>
      </c>
      <c r="H92" s="153">
        <f>((E92+F92)/2)+G92</f>
        <v>8.75</v>
      </c>
      <c r="I92" s="155">
        <v>6.5</v>
      </c>
      <c r="J92" s="2">
        <v>6.4</v>
      </c>
      <c r="K92" s="149">
        <v>1.7</v>
      </c>
      <c r="L92" s="122">
        <f>((I92+J92)/2)+K92</f>
        <v>8.15</v>
      </c>
      <c r="M92" s="123">
        <f>H92+L92</f>
        <v>16.9</v>
      </c>
    </row>
    <row r="93" spans="1:13" ht="15.75">
      <c r="A93" s="69">
        <v>215</v>
      </c>
      <c r="B93" s="115" t="s">
        <v>187</v>
      </c>
      <c r="C93" s="116" t="s">
        <v>128</v>
      </c>
      <c r="D93" s="117">
        <f>RANK(M93,M$71:M$115)</f>
        <v>23</v>
      </c>
      <c r="E93" s="145">
        <v>7.1</v>
      </c>
      <c r="F93" s="146">
        <v>6.9</v>
      </c>
      <c r="G93" s="147">
        <v>1.5</v>
      </c>
      <c r="H93" s="121">
        <f>((E93+F93)/2)+G93</f>
        <v>8.5</v>
      </c>
      <c r="I93" s="147">
        <v>7.1</v>
      </c>
      <c r="J93" s="146">
        <v>7.2</v>
      </c>
      <c r="K93" s="147">
        <v>1.2</v>
      </c>
      <c r="L93" s="122">
        <f>((I93+J93)/2)+K93</f>
        <v>8.35</v>
      </c>
      <c r="M93" s="123">
        <f>H93+L93</f>
        <v>16.85</v>
      </c>
    </row>
    <row r="94" spans="1:13" ht="15.75">
      <c r="A94" s="69">
        <v>220</v>
      </c>
      <c r="B94" s="115" t="s">
        <v>188</v>
      </c>
      <c r="C94" s="116" t="s">
        <v>78</v>
      </c>
      <c r="D94" s="117">
        <f>RANK(M94,M$71:M$115)</f>
        <v>23</v>
      </c>
      <c r="E94" s="154">
        <v>7.1</v>
      </c>
      <c r="F94" s="52">
        <v>7.1</v>
      </c>
      <c r="G94" s="155">
        <v>1.4</v>
      </c>
      <c r="H94" s="153">
        <f>((E94+F94)/2)+G94</f>
        <v>8.5</v>
      </c>
      <c r="I94" s="155">
        <v>6.5</v>
      </c>
      <c r="J94" s="2">
        <v>6.6</v>
      </c>
      <c r="K94" s="149">
        <v>1.8</v>
      </c>
      <c r="L94" s="122">
        <f>((I94+J94)/2)+K94</f>
        <v>8.35</v>
      </c>
      <c r="M94" s="123">
        <f>H94+L94</f>
        <v>16.85</v>
      </c>
    </row>
    <row r="95" spans="1:13" ht="15.75">
      <c r="A95" s="69">
        <v>228</v>
      </c>
      <c r="B95" s="115" t="s">
        <v>189</v>
      </c>
      <c r="C95" s="116" t="s">
        <v>88</v>
      </c>
      <c r="D95" s="117">
        <f>RANK(M95,M$71:M$115)</f>
        <v>25</v>
      </c>
      <c r="E95" s="150">
        <v>6.4</v>
      </c>
      <c r="F95" s="151">
        <v>6.4</v>
      </c>
      <c r="G95" s="152">
        <v>1.9</v>
      </c>
      <c r="H95" s="153">
        <f>((E95+F95)/2)+G95</f>
        <v>8.3</v>
      </c>
      <c r="I95" s="152">
        <v>6.8</v>
      </c>
      <c r="J95" s="146">
        <v>6.8</v>
      </c>
      <c r="K95" s="147">
        <v>1.6</v>
      </c>
      <c r="L95" s="122">
        <f>((I95+J95)/2)+K95</f>
        <v>8.4</v>
      </c>
      <c r="M95" s="123">
        <f>H95+L95</f>
        <v>16.700000000000003</v>
      </c>
    </row>
    <row r="96" spans="1:13" ht="15.75">
      <c r="A96" s="69">
        <v>211</v>
      </c>
      <c r="B96" s="116" t="s">
        <v>190</v>
      </c>
      <c r="C96" s="116" t="s">
        <v>77</v>
      </c>
      <c r="D96" s="117">
        <f>RANK(M96,M$71:M$115)</f>
        <v>26</v>
      </c>
      <c r="E96" s="148">
        <v>6.9</v>
      </c>
      <c r="F96" s="2">
        <v>6.7</v>
      </c>
      <c r="G96" s="149">
        <v>1.3</v>
      </c>
      <c r="H96" s="121">
        <f>((E96+F96)/2)+G96</f>
        <v>8.100000000000001</v>
      </c>
      <c r="I96" s="149">
        <v>6.8</v>
      </c>
      <c r="J96" s="2">
        <v>7</v>
      </c>
      <c r="K96" s="149">
        <v>1.6</v>
      </c>
      <c r="L96" s="122">
        <f>((I96+J96)/2)+K96</f>
        <v>8.5</v>
      </c>
      <c r="M96" s="123">
        <f>H96+L96</f>
        <v>16.6</v>
      </c>
    </row>
    <row r="97" spans="1:13" ht="15.75">
      <c r="A97" s="69">
        <v>205</v>
      </c>
      <c r="B97" s="115" t="s">
        <v>191</v>
      </c>
      <c r="C97" s="116" t="s">
        <v>85</v>
      </c>
      <c r="D97" s="117">
        <f>RANK(M97,M$71:M$115)</f>
        <v>27</v>
      </c>
      <c r="E97" s="145">
        <v>6.8</v>
      </c>
      <c r="F97" s="146">
        <v>6.6</v>
      </c>
      <c r="G97" s="147">
        <v>1.7</v>
      </c>
      <c r="H97" s="121">
        <f>((E97+F97)/2)+G97</f>
        <v>8.399999999999999</v>
      </c>
      <c r="I97" s="147">
        <v>6.8</v>
      </c>
      <c r="J97" s="146">
        <v>6.8</v>
      </c>
      <c r="K97" s="147">
        <v>1.4</v>
      </c>
      <c r="L97" s="122">
        <f>((I97+J97)/2)+K97</f>
        <v>8.2</v>
      </c>
      <c r="M97" s="123">
        <f>H97+L97</f>
        <v>16.599999999999998</v>
      </c>
    </row>
    <row r="98" spans="1:13" ht="15.75">
      <c r="A98" s="69">
        <v>209</v>
      </c>
      <c r="B98" s="116" t="s">
        <v>192</v>
      </c>
      <c r="C98" s="116" t="s">
        <v>77</v>
      </c>
      <c r="D98" s="117">
        <f>RANK(M98,M$71:M$115)</f>
        <v>27</v>
      </c>
      <c r="E98" s="148">
        <v>7.1</v>
      </c>
      <c r="F98" s="2">
        <v>7.1</v>
      </c>
      <c r="G98" s="149">
        <v>1.5</v>
      </c>
      <c r="H98" s="121">
        <f>((E98+F98)/2)+G98</f>
        <v>8.6</v>
      </c>
      <c r="I98" s="149">
        <v>6.1</v>
      </c>
      <c r="J98" s="2">
        <v>6.3</v>
      </c>
      <c r="K98" s="149">
        <v>1.8</v>
      </c>
      <c r="L98" s="122">
        <f>((I98+J98)/2)+K98</f>
        <v>7.999999999999999</v>
      </c>
      <c r="M98" s="123">
        <f>H98+L98</f>
        <v>16.599999999999998</v>
      </c>
    </row>
    <row r="99" spans="1:13" ht="15.75">
      <c r="A99" s="69">
        <v>231</v>
      </c>
      <c r="B99" s="115" t="s">
        <v>193</v>
      </c>
      <c r="C99" s="116" t="s">
        <v>170</v>
      </c>
      <c r="D99" s="117">
        <f>RANK(M99,M$71:M$115)</f>
        <v>29</v>
      </c>
      <c r="E99" s="145">
        <v>6.7</v>
      </c>
      <c r="F99" s="146">
        <v>6.7</v>
      </c>
      <c r="G99" s="147">
        <v>1.7</v>
      </c>
      <c r="H99" s="121">
        <f>((E99+F99)/2)+G99</f>
        <v>8.4</v>
      </c>
      <c r="I99" s="147">
        <v>7</v>
      </c>
      <c r="J99" s="146">
        <v>6.8</v>
      </c>
      <c r="K99" s="147">
        <v>1.2</v>
      </c>
      <c r="L99" s="122">
        <f>((I99+J99)/2)+K99</f>
        <v>8.1</v>
      </c>
      <c r="M99" s="123">
        <f>H99+L99</f>
        <v>16.5</v>
      </c>
    </row>
    <row r="100" spans="1:13" ht="15.75">
      <c r="A100" s="69">
        <v>241</v>
      </c>
      <c r="B100" s="116" t="s">
        <v>194</v>
      </c>
      <c r="C100" s="116" t="s">
        <v>68</v>
      </c>
      <c r="D100" s="117">
        <f>RANK(M100,M$71:M$115)</f>
        <v>30</v>
      </c>
      <c r="E100" s="148">
        <v>6.6</v>
      </c>
      <c r="F100" s="2">
        <v>6.5</v>
      </c>
      <c r="G100" s="149">
        <v>1.6</v>
      </c>
      <c r="H100" s="121">
        <f>((E100+F100)/2)+G100</f>
        <v>8.15</v>
      </c>
      <c r="I100" s="149">
        <v>6.1</v>
      </c>
      <c r="J100" s="2">
        <v>6.3</v>
      </c>
      <c r="K100" s="149">
        <v>2</v>
      </c>
      <c r="L100" s="122">
        <f>((I100+J100)/2)+K100</f>
        <v>8.2</v>
      </c>
      <c r="M100" s="123">
        <f>H100+L100</f>
        <v>16.35</v>
      </c>
    </row>
    <row r="101" spans="1:13" ht="15.75">
      <c r="A101" s="69">
        <v>208</v>
      </c>
      <c r="B101" s="115" t="s">
        <v>195</v>
      </c>
      <c r="C101" s="116" t="s">
        <v>85</v>
      </c>
      <c r="D101" s="117">
        <f>RANK(M101,M$71:M$115)</f>
        <v>31</v>
      </c>
      <c r="E101" s="150">
        <v>6.2</v>
      </c>
      <c r="F101" s="151">
        <v>6.1</v>
      </c>
      <c r="G101" s="152">
        <v>1.4</v>
      </c>
      <c r="H101" s="153">
        <f>((E101+F101)/2)+G101</f>
        <v>7.550000000000001</v>
      </c>
      <c r="I101" s="152">
        <v>7</v>
      </c>
      <c r="J101" s="146">
        <v>6.9</v>
      </c>
      <c r="K101" s="147">
        <v>1.6</v>
      </c>
      <c r="L101" s="122">
        <f>((I101+J101)/2)+K101</f>
        <v>8.55</v>
      </c>
      <c r="M101" s="123">
        <f>H101+L101</f>
        <v>16.1</v>
      </c>
    </row>
    <row r="102" spans="1:13" ht="15.75">
      <c r="A102" s="69">
        <v>240</v>
      </c>
      <c r="B102" s="116" t="s">
        <v>196</v>
      </c>
      <c r="C102" s="116" t="s">
        <v>68</v>
      </c>
      <c r="D102" s="117">
        <f>RANK(M102,M$71:M$115)</f>
        <v>32</v>
      </c>
      <c r="E102" s="154">
        <v>6.9</v>
      </c>
      <c r="F102" s="52">
        <v>6.8</v>
      </c>
      <c r="G102" s="155">
        <v>1.8</v>
      </c>
      <c r="H102" s="153">
        <f>((E102+F102)/2)+G102</f>
        <v>8.65</v>
      </c>
      <c r="I102" s="155">
        <v>5.1</v>
      </c>
      <c r="J102" s="2">
        <v>5.2</v>
      </c>
      <c r="K102" s="149">
        <v>1.3</v>
      </c>
      <c r="L102" s="122">
        <f>((I102+J102)/2)+K102</f>
        <v>6.45</v>
      </c>
      <c r="M102" s="123">
        <f>H102+L102</f>
        <v>15.100000000000001</v>
      </c>
    </row>
    <row r="103" spans="1:32" ht="15.75">
      <c r="A103" s="69">
        <v>230</v>
      </c>
      <c r="B103" s="116" t="s">
        <v>197</v>
      </c>
      <c r="C103" s="116" t="s">
        <v>170</v>
      </c>
      <c r="D103" s="117">
        <f>RANK(M103,M$71:M$115)</f>
        <v>33</v>
      </c>
      <c r="E103" s="150">
        <v>6.9</v>
      </c>
      <c r="F103" s="151">
        <v>6.8</v>
      </c>
      <c r="G103" s="152">
        <v>1.7</v>
      </c>
      <c r="H103" s="153">
        <f>((E103+F103)/2)+G103</f>
        <v>8.549999999999999</v>
      </c>
      <c r="I103" s="152">
        <v>5</v>
      </c>
      <c r="J103" s="146">
        <v>4.9</v>
      </c>
      <c r="K103" s="147">
        <v>1.3</v>
      </c>
      <c r="L103" s="122">
        <f>((I103+J103)/2)+K103</f>
        <v>6.25</v>
      </c>
      <c r="M103" s="123">
        <f>H103+L103</f>
        <v>14.799999999999999</v>
      </c>
      <c r="O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</row>
    <row r="104" spans="1:13" ht="15.75">
      <c r="A104" s="69">
        <v>236</v>
      </c>
      <c r="B104" s="115" t="s">
        <v>198</v>
      </c>
      <c r="C104" s="116" t="s">
        <v>69</v>
      </c>
      <c r="D104" s="117">
        <f>RANK(M104,M$71:M$115)</f>
        <v>34</v>
      </c>
      <c r="E104" s="154">
        <v>4.6</v>
      </c>
      <c r="F104" s="52">
        <v>4.6</v>
      </c>
      <c r="G104" s="155">
        <v>1.8</v>
      </c>
      <c r="H104" s="153">
        <f>((E104+F104)/2)+G104</f>
        <v>6.3999999999999995</v>
      </c>
      <c r="I104" s="155">
        <v>6.8</v>
      </c>
      <c r="J104" s="2">
        <v>6.6</v>
      </c>
      <c r="K104" s="149">
        <v>1.2</v>
      </c>
      <c r="L104" s="122">
        <f>((I104+J104)/2)+K104</f>
        <v>7.8999999999999995</v>
      </c>
      <c r="M104" s="123">
        <f>H104+L104</f>
        <v>14.299999999999999</v>
      </c>
    </row>
    <row r="105" spans="1:13" ht="15.75">
      <c r="A105" s="69">
        <v>226</v>
      </c>
      <c r="B105" s="115" t="s">
        <v>199</v>
      </c>
      <c r="C105" s="116" t="s">
        <v>21</v>
      </c>
      <c r="D105" s="117">
        <f>RANK(M105,M$71:M$115)</f>
        <v>35</v>
      </c>
      <c r="E105" s="150">
        <v>6.6</v>
      </c>
      <c r="F105" s="151">
        <v>6.4</v>
      </c>
      <c r="G105" s="152">
        <v>1.3</v>
      </c>
      <c r="H105" s="153">
        <f>((E105+F105)/2)+G105</f>
        <v>7.8</v>
      </c>
      <c r="I105" s="152">
        <v>4.9</v>
      </c>
      <c r="J105" s="146">
        <v>4.9</v>
      </c>
      <c r="K105" s="147">
        <v>1.3</v>
      </c>
      <c r="L105" s="122">
        <f>((I105+J105)/2)+K105</f>
        <v>6.2</v>
      </c>
      <c r="M105" s="123">
        <f>H105+L105</f>
        <v>14</v>
      </c>
    </row>
    <row r="106" spans="1:13" ht="15.75">
      <c r="A106" s="69">
        <v>225</v>
      </c>
      <c r="B106" s="115" t="s">
        <v>200</v>
      </c>
      <c r="C106" s="116" t="s">
        <v>21</v>
      </c>
      <c r="D106" s="117">
        <f>RANK(M106,M$71:M$115)</f>
        <v>36</v>
      </c>
      <c r="E106" s="148">
        <v>5.2</v>
      </c>
      <c r="F106" s="2">
        <v>5.3</v>
      </c>
      <c r="G106" s="149">
        <v>1.2</v>
      </c>
      <c r="H106" s="121">
        <f>((E106+F106)/2)+G106</f>
        <v>6.45</v>
      </c>
      <c r="I106" s="149">
        <v>5.1</v>
      </c>
      <c r="J106" s="2">
        <v>4.9</v>
      </c>
      <c r="K106" s="149">
        <v>1.3</v>
      </c>
      <c r="L106" s="122">
        <f>((I106+J106)/2)+K106</f>
        <v>6.3</v>
      </c>
      <c r="M106" s="123">
        <f>H106+L106</f>
        <v>12.75</v>
      </c>
    </row>
    <row r="107" spans="1:13" ht="15.75">
      <c r="A107" s="69">
        <v>235</v>
      </c>
      <c r="B107" s="115" t="s">
        <v>201</v>
      </c>
      <c r="C107" s="116" t="s">
        <v>69</v>
      </c>
      <c r="D107" s="117">
        <f>RANK(M107,M$71:M$115)</f>
        <v>37</v>
      </c>
      <c r="E107" s="145">
        <v>0</v>
      </c>
      <c r="F107" s="146">
        <v>0</v>
      </c>
      <c r="G107" s="147">
        <v>0</v>
      </c>
      <c r="H107" s="121">
        <f>((E107+F107)/2)+G107</f>
        <v>0</v>
      </c>
      <c r="I107" s="147">
        <v>6.8</v>
      </c>
      <c r="J107" s="146">
        <v>6.5</v>
      </c>
      <c r="K107" s="147">
        <v>2.9</v>
      </c>
      <c r="L107" s="122">
        <f>((I107+J107)/2)+K107</f>
        <v>9.55</v>
      </c>
      <c r="M107" s="123">
        <f>H107+L107</f>
        <v>9.55</v>
      </c>
    </row>
    <row r="108" spans="1:13" ht="15.75">
      <c r="A108" s="69">
        <v>238</v>
      </c>
      <c r="B108" s="116" t="s">
        <v>202</v>
      </c>
      <c r="C108" s="116" t="s">
        <v>34</v>
      </c>
      <c r="D108" s="117">
        <f>RANK(M108,M$71:M$115)</f>
        <v>38</v>
      </c>
      <c r="E108" s="154">
        <v>7</v>
      </c>
      <c r="F108" s="52">
        <v>7</v>
      </c>
      <c r="G108" s="155">
        <v>1.4</v>
      </c>
      <c r="H108" s="153">
        <f>((E108+F108)/2)+G108</f>
        <v>8.4</v>
      </c>
      <c r="I108" s="155">
        <v>0</v>
      </c>
      <c r="J108" s="2">
        <v>0</v>
      </c>
      <c r="K108" s="149">
        <v>0</v>
      </c>
      <c r="L108" s="122">
        <f>((I108+J108)/2)+K108</f>
        <v>0</v>
      </c>
      <c r="M108" s="123">
        <f>H108+L108</f>
        <v>8.4</v>
      </c>
    </row>
    <row r="109" spans="1:13" ht="15.75">
      <c r="A109" s="69">
        <v>244</v>
      </c>
      <c r="B109" s="115" t="s">
        <v>203</v>
      </c>
      <c r="C109" s="116" t="s">
        <v>75</v>
      </c>
      <c r="D109" s="117">
        <f>RANK(M109,M$71:M$115)</f>
        <v>39</v>
      </c>
      <c r="E109" s="150">
        <v>7</v>
      </c>
      <c r="F109" s="151">
        <v>6.8</v>
      </c>
      <c r="G109" s="152">
        <v>1.4</v>
      </c>
      <c r="H109" s="153">
        <f>((E109+F109)/2)+G109</f>
        <v>8.3</v>
      </c>
      <c r="I109" s="152">
        <v>0</v>
      </c>
      <c r="J109" s="146">
        <v>0</v>
      </c>
      <c r="K109" s="147">
        <v>0</v>
      </c>
      <c r="L109" s="122">
        <f>((I109+J109)/2)+K109</f>
        <v>0</v>
      </c>
      <c r="M109" s="123">
        <f>H109+L109</f>
        <v>8.3</v>
      </c>
    </row>
    <row r="110" spans="1:13" ht="15.75">
      <c r="A110" s="69">
        <v>207</v>
      </c>
      <c r="B110" s="115" t="s">
        <v>204</v>
      </c>
      <c r="C110" s="116" t="s">
        <v>85</v>
      </c>
      <c r="D110" s="117">
        <f>RANK(M110,M$71:M$115)</f>
        <v>40</v>
      </c>
      <c r="E110" s="148">
        <v>0</v>
      </c>
      <c r="F110" s="2">
        <v>0</v>
      </c>
      <c r="G110" s="149">
        <v>0</v>
      </c>
      <c r="H110" s="121">
        <f>((E110+F110)/2)+G110</f>
        <v>0</v>
      </c>
      <c r="I110" s="149">
        <v>6.3</v>
      </c>
      <c r="J110" s="2">
        <v>6.2</v>
      </c>
      <c r="K110" s="149">
        <v>1.4</v>
      </c>
      <c r="L110" s="122">
        <f>((I110+J110)/2)+K110</f>
        <v>7.65</v>
      </c>
      <c r="M110" s="123">
        <f>H110+L110</f>
        <v>7.65</v>
      </c>
    </row>
    <row r="111" spans="1:13" ht="15.75">
      <c r="A111" s="129">
        <v>201</v>
      </c>
      <c r="B111" s="130" t="s">
        <v>205</v>
      </c>
      <c r="C111" s="131" t="s">
        <v>85</v>
      </c>
      <c r="D111" s="132">
        <f>RANK(M111,M$71:M$115)</f>
        <v>41</v>
      </c>
      <c r="E111" s="156">
        <v>0</v>
      </c>
      <c r="F111" s="157">
        <v>0</v>
      </c>
      <c r="G111" s="158">
        <v>0</v>
      </c>
      <c r="H111" s="136">
        <f>((E111+F111)/2)+G111</f>
        <v>0</v>
      </c>
      <c r="I111" s="158">
        <v>0</v>
      </c>
      <c r="J111" s="157">
        <v>0</v>
      </c>
      <c r="K111" s="158">
        <v>0</v>
      </c>
      <c r="L111" s="137">
        <f>((I111+J111)/2)+K111</f>
        <v>0</v>
      </c>
      <c r="M111" s="138">
        <f>H111+L111</f>
        <v>0</v>
      </c>
    </row>
    <row r="112" spans="1:13" ht="15.75">
      <c r="A112" s="129">
        <v>202</v>
      </c>
      <c r="B112" s="130" t="s">
        <v>206</v>
      </c>
      <c r="C112" s="131" t="s">
        <v>85</v>
      </c>
      <c r="D112" s="132">
        <f>RANK(M112,M$71:M$115)</f>
        <v>41</v>
      </c>
      <c r="E112" s="159">
        <v>0</v>
      </c>
      <c r="F112" s="160">
        <v>0</v>
      </c>
      <c r="G112" s="161">
        <v>0</v>
      </c>
      <c r="H112" s="162">
        <f>((E112+F112)/2)+G112</f>
        <v>0</v>
      </c>
      <c r="I112" s="161">
        <v>0</v>
      </c>
      <c r="J112" s="163">
        <v>0</v>
      </c>
      <c r="K112" s="164">
        <v>0</v>
      </c>
      <c r="L112" s="137">
        <f>((I112+J112)/2)+K112</f>
        <v>0</v>
      </c>
      <c r="M112" s="138">
        <f>H112+L112</f>
        <v>0</v>
      </c>
    </row>
    <row r="113" spans="1:13" ht="15.75">
      <c r="A113" s="129">
        <v>203</v>
      </c>
      <c r="B113" s="130" t="s">
        <v>207</v>
      </c>
      <c r="C113" s="131" t="s">
        <v>85</v>
      </c>
      <c r="D113" s="132">
        <f>RANK(M113,M$71:M$115)</f>
        <v>41</v>
      </c>
      <c r="E113" s="156">
        <v>0</v>
      </c>
      <c r="F113" s="157">
        <v>0</v>
      </c>
      <c r="G113" s="158">
        <v>0</v>
      </c>
      <c r="H113" s="136">
        <f>((E113+F113)/2)+G113</f>
        <v>0</v>
      </c>
      <c r="I113" s="158">
        <v>0</v>
      </c>
      <c r="J113" s="157">
        <v>0</v>
      </c>
      <c r="K113" s="158">
        <v>0</v>
      </c>
      <c r="L113" s="137">
        <f>((I113+J113)/2)+K113</f>
        <v>0</v>
      </c>
      <c r="M113" s="138">
        <f>H113+L113</f>
        <v>0</v>
      </c>
    </row>
    <row r="114" spans="1:13" ht="15.75">
      <c r="A114" s="129">
        <v>204</v>
      </c>
      <c r="B114" s="130" t="s">
        <v>208</v>
      </c>
      <c r="C114" s="131" t="s">
        <v>85</v>
      </c>
      <c r="D114" s="132">
        <f>RANK(M114,M$71:M$115)</f>
        <v>41</v>
      </c>
      <c r="E114" s="159">
        <v>0</v>
      </c>
      <c r="F114" s="160">
        <v>0</v>
      </c>
      <c r="G114" s="161">
        <v>0</v>
      </c>
      <c r="H114" s="162">
        <f>((E114+F114)/2)+G114</f>
        <v>0</v>
      </c>
      <c r="I114" s="161">
        <v>0</v>
      </c>
      <c r="J114" s="163">
        <v>0</v>
      </c>
      <c r="K114" s="164">
        <v>0</v>
      </c>
      <c r="L114" s="137">
        <f>((I114+J114)/2)+K114</f>
        <v>0</v>
      </c>
      <c r="M114" s="138">
        <f>H114+L114</f>
        <v>0</v>
      </c>
    </row>
    <row r="115" spans="1:13" ht="15.75">
      <c r="A115" s="165">
        <v>232</v>
      </c>
      <c r="B115" s="115" t="s">
        <v>209</v>
      </c>
      <c r="C115" s="116" t="s">
        <v>170</v>
      </c>
      <c r="D115" s="117">
        <f>RANK(M115,M$71:M$115)</f>
        <v>41</v>
      </c>
      <c r="E115" s="150">
        <v>0</v>
      </c>
      <c r="F115" s="151">
        <v>0</v>
      </c>
      <c r="G115" s="152">
        <v>0</v>
      </c>
      <c r="H115" s="153">
        <f>((E115+F115)/2)+G115</f>
        <v>0</v>
      </c>
      <c r="I115" s="152">
        <v>0</v>
      </c>
      <c r="J115" s="146">
        <v>0</v>
      </c>
      <c r="K115" s="147">
        <v>0</v>
      </c>
      <c r="L115" s="122">
        <f>((I115+J115)/2)+K115</f>
        <v>0</v>
      </c>
      <c r="M115" s="123">
        <f>H115+L115</f>
        <v>0</v>
      </c>
    </row>
    <row r="116" ht="36" customHeight="1">
      <c r="D116" s="6"/>
    </row>
    <row r="117" spans="2:13" ht="15.75">
      <c r="B117" s="94" t="s">
        <v>92</v>
      </c>
      <c r="C117" s="92"/>
      <c r="D117" s="13"/>
      <c r="I117" s="93"/>
      <c r="J117" s="60"/>
      <c r="K117" s="60"/>
      <c r="L117" s="60"/>
      <c r="M117" s="13"/>
    </row>
    <row r="118" spans="2:13" ht="13.5">
      <c r="B118" s="95" t="s">
        <v>210</v>
      </c>
      <c r="C118" s="95"/>
      <c r="D118" s="96"/>
      <c r="E118" s="97"/>
      <c r="F118" s="97"/>
      <c r="G118" s="97"/>
      <c r="H118" s="98"/>
      <c r="I118" s="97"/>
      <c r="J118" s="97"/>
      <c r="K118" s="97"/>
      <c r="L118" s="98"/>
      <c r="M118" s="96"/>
    </row>
    <row r="119" spans="3:13" ht="13.5">
      <c r="C119" s="99"/>
      <c r="D119" s="13"/>
      <c r="E119" s="100" t="s">
        <v>94</v>
      </c>
      <c r="F119" s="100"/>
      <c r="G119" s="100"/>
      <c r="H119" s="101"/>
      <c r="I119" s="100" t="s">
        <v>95</v>
      </c>
      <c r="J119" s="100"/>
      <c r="K119" s="100"/>
      <c r="L119" s="102"/>
      <c r="M119" s="103"/>
    </row>
    <row r="120" spans="4:13" ht="13.5">
      <c r="D120" s="166"/>
      <c r="E120" s="105" t="s">
        <v>96</v>
      </c>
      <c r="F120" s="105"/>
      <c r="G120" s="105" t="s">
        <v>97</v>
      </c>
      <c r="H120" s="101"/>
      <c r="I120" s="105" t="s">
        <v>96</v>
      </c>
      <c r="J120" s="105"/>
      <c r="K120" s="105" t="s">
        <v>98</v>
      </c>
      <c r="L120" s="101"/>
      <c r="M120" s="106" t="s">
        <v>99</v>
      </c>
    </row>
    <row r="121" spans="1:13" ht="12.75">
      <c r="A121" s="69" t="s">
        <v>163</v>
      </c>
      <c r="B121" s="167" t="s">
        <v>10</v>
      </c>
      <c r="C121" s="69" t="s">
        <v>101</v>
      </c>
      <c r="D121" s="168" t="s">
        <v>102</v>
      </c>
      <c r="E121" s="169" t="s">
        <v>103</v>
      </c>
      <c r="F121" s="169" t="s">
        <v>50</v>
      </c>
      <c r="G121" s="169" t="s">
        <v>104</v>
      </c>
      <c r="H121" s="170" t="s">
        <v>13</v>
      </c>
      <c r="I121" s="169" t="s">
        <v>103</v>
      </c>
      <c r="J121" s="169" t="s">
        <v>50</v>
      </c>
      <c r="K121" s="169" t="s">
        <v>104</v>
      </c>
      <c r="L121" s="170" t="s">
        <v>13</v>
      </c>
      <c r="M121" s="171" t="s">
        <v>105</v>
      </c>
    </row>
    <row r="122" spans="1:13" ht="15">
      <c r="A122" s="69">
        <v>114</v>
      </c>
      <c r="B122" s="128" t="s">
        <v>211</v>
      </c>
      <c r="C122" s="116" t="s">
        <v>38</v>
      </c>
      <c r="D122" s="172">
        <f>RANK(M122,M$122:M$156)</f>
        <v>1</v>
      </c>
      <c r="E122" s="169">
        <v>7.1</v>
      </c>
      <c r="F122" s="169">
        <v>7</v>
      </c>
      <c r="G122" s="169">
        <v>2.2</v>
      </c>
      <c r="H122" s="173">
        <f>((E122+F122)/2)+G122</f>
        <v>9.25</v>
      </c>
      <c r="I122" s="169">
        <v>6.9</v>
      </c>
      <c r="J122" s="169">
        <v>7</v>
      </c>
      <c r="K122" s="169">
        <v>2.6</v>
      </c>
      <c r="L122" s="173">
        <f>((I122+J122)/2)+K122</f>
        <v>9.55</v>
      </c>
      <c r="M122" s="174">
        <f>H122+L122</f>
        <v>18.8</v>
      </c>
    </row>
    <row r="123" spans="1:13" ht="15">
      <c r="A123" s="69">
        <v>106</v>
      </c>
      <c r="B123" s="128" t="s">
        <v>212</v>
      </c>
      <c r="C123" s="116" t="s">
        <v>38</v>
      </c>
      <c r="D123" s="172">
        <f>RANK(M123,M$122:M$156)</f>
        <v>2</v>
      </c>
      <c r="E123" s="169">
        <v>7.2</v>
      </c>
      <c r="F123" s="169">
        <v>7.1</v>
      </c>
      <c r="G123" s="169">
        <v>2.1</v>
      </c>
      <c r="H123" s="173">
        <f>((E123+F123)/2)+G123</f>
        <v>9.25</v>
      </c>
      <c r="I123" s="169">
        <v>6.8</v>
      </c>
      <c r="J123" s="169">
        <v>6.7</v>
      </c>
      <c r="K123" s="169">
        <v>2.7</v>
      </c>
      <c r="L123" s="173">
        <f>((I123+J123)/2)+K123</f>
        <v>9.45</v>
      </c>
      <c r="M123" s="174">
        <f>H123+L123</f>
        <v>18.7</v>
      </c>
    </row>
    <row r="124" spans="1:13" ht="15">
      <c r="A124" s="69">
        <v>133</v>
      </c>
      <c r="B124" s="116" t="s">
        <v>213</v>
      </c>
      <c r="C124" s="116" t="s">
        <v>78</v>
      </c>
      <c r="D124" s="172">
        <f>RANK(M124,M$122:M$156)</f>
        <v>3</v>
      </c>
      <c r="E124" s="169">
        <v>6.8</v>
      </c>
      <c r="F124" s="169">
        <v>6.9</v>
      </c>
      <c r="G124" s="169">
        <v>2.1</v>
      </c>
      <c r="H124" s="173">
        <f>((E124+F124)/2)+G124</f>
        <v>8.95</v>
      </c>
      <c r="I124" s="169">
        <v>7.1</v>
      </c>
      <c r="J124" s="169">
        <v>7.2</v>
      </c>
      <c r="K124" s="169">
        <v>2.3</v>
      </c>
      <c r="L124" s="173">
        <f>((I124+J124)/2)+K124</f>
        <v>9.45</v>
      </c>
      <c r="M124" s="174">
        <f>H124+L124</f>
        <v>18.4</v>
      </c>
    </row>
    <row r="125" spans="1:13" ht="15">
      <c r="A125" s="69">
        <v>107</v>
      </c>
      <c r="B125" s="116" t="s">
        <v>214</v>
      </c>
      <c r="C125" s="116" t="s">
        <v>38</v>
      </c>
      <c r="D125" s="172">
        <f>RANK(M125,M$122:M$156)</f>
        <v>4</v>
      </c>
      <c r="E125" s="169">
        <v>6.9</v>
      </c>
      <c r="F125" s="169">
        <v>7.1</v>
      </c>
      <c r="G125" s="169">
        <v>2.1</v>
      </c>
      <c r="H125" s="173">
        <f>((E125+F125)/2)+G125</f>
        <v>9.1</v>
      </c>
      <c r="I125" s="169">
        <v>6.9</v>
      </c>
      <c r="J125" s="169">
        <v>6.9</v>
      </c>
      <c r="K125" s="169">
        <v>2.3</v>
      </c>
      <c r="L125" s="173">
        <f>((I125+J125)/2)+K125</f>
        <v>9.2</v>
      </c>
      <c r="M125" s="174">
        <f>H125+L125</f>
        <v>18.299999999999997</v>
      </c>
    </row>
    <row r="126" spans="1:13" ht="15">
      <c r="A126" s="69">
        <v>120</v>
      </c>
      <c r="B126" s="115" t="s">
        <v>215</v>
      </c>
      <c r="C126" s="116" t="s">
        <v>110</v>
      </c>
      <c r="D126" s="172">
        <f>RANK(M126,M$122:M$156)</f>
        <v>5</v>
      </c>
      <c r="E126" s="169">
        <v>6.8</v>
      </c>
      <c r="F126" s="169">
        <v>6.9</v>
      </c>
      <c r="G126" s="169">
        <v>2</v>
      </c>
      <c r="H126" s="173">
        <f>((E126+F126)/2)+G126</f>
        <v>8.85</v>
      </c>
      <c r="I126" s="169">
        <v>6.7</v>
      </c>
      <c r="J126" s="169">
        <v>6.9</v>
      </c>
      <c r="K126" s="169">
        <v>2.5</v>
      </c>
      <c r="L126" s="173">
        <f>((I126+J126)/2)+K126</f>
        <v>9.3</v>
      </c>
      <c r="M126" s="174">
        <f>H126+L126</f>
        <v>18.15</v>
      </c>
    </row>
    <row r="127" spans="1:13" ht="15">
      <c r="A127" s="69">
        <v>119</v>
      </c>
      <c r="B127" s="115" t="s">
        <v>216</v>
      </c>
      <c r="C127" s="116" t="s">
        <v>110</v>
      </c>
      <c r="D127" s="172">
        <f>RANK(M127,M$122:M$156)</f>
        <v>6</v>
      </c>
      <c r="E127" s="169">
        <v>6.9</v>
      </c>
      <c r="F127" s="169">
        <v>6.9</v>
      </c>
      <c r="G127" s="169">
        <v>1.5</v>
      </c>
      <c r="H127" s="173">
        <f>((E127+F127)/2)+G127</f>
        <v>8.4</v>
      </c>
      <c r="I127" s="169">
        <v>6.8</v>
      </c>
      <c r="J127" s="169">
        <v>6.8</v>
      </c>
      <c r="K127" s="169">
        <v>2.4</v>
      </c>
      <c r="L127" s="173">
        <f>((I127+J127)/2)+K127</f>
        <v>9.2</v>
      </c>
      <c r="M127" s="174">
        <f>H127+L127</f>
        <v>17.6</v>
      </c>
    </row>
    <row r="128" spans="1:13" ht="15">
      <c r="A128" s="69">
        <v>129</v>
      </c>
      <c r="B128" s="115" t="s">
        <v>217</v>
      </c>
      <c r="C128" s="116" t="s">
        <v>128</v>
      </c>
      <c r="D128" s="172">
        <f>RANK(M128,M$122:M$156)</f>
        <v>7</v>
      </c>
      <c r="E128" s="169">
        <v>6.9</v>
      </c>
      <c r="F128" s="169">
        <v>7.2</v>
      </c>
      <c r="G128" s="169">
        <v>1.5</v>
      </c>
      <c r="H128" s="173">
        <f>((E128+F128)/2)+G128</f>
        <v>8.55</v>
      </c>
      <c r="I128" s="169">
        <v>6.7</v>
      </c>
      <c r="J128" s="169">
        <v>6.9</v>
      </c>
      <c r="K128" s="169">
        <v>1.8</v>
      </c>
      <c r="L128" s="173">
        <f>((I128+J128)/2)+K128</f>
        <v>8.600000000000001</v>
      </c>
      <c r="M128" s="174">
        <f>H128+L128</f>
        <v>17.150000000000002</v>
      </c>
    </row>
    <row r="129" spans="1:13" ht="15">
      <c r="A129" s="69">
        <v>132</v>
      </c>
      <c r="B129" s="116" t="s">
        <v>218</v>
      </c>
      <c r="C129" s="116" t="s">
        <v>78</v>
      </c>
      <c r="D129" s="172">
        <f>RANK(M129,M$122:M$156)</f>
        <v>8</v>
      </c>
      <c r="E129" s="169">
        <v>6.8</v>
      </c>
      <c r="F129" s="169">
        <v>6.7</v>
      </c>
      <c r="G129" s="169">
        <v>1.9</v>
      </c>
      <c r="H129" s="173">
        <f>((E129+F129)/2)+G129</f>
        <v>8.65</v>
      </c>
      <c r="I129" s="169">
        <v>6.5</v>
      </c>
      <c r="J129" s="169">
        <v>6.2</v>
      </c>
      <c r="K129" s="169">
        <v>2.1</v>
      </c>
      <c r="L129" s="173">
        <f>((I129+J129)/2)+K129</f>
        <v>8.45</v>
      </c>
      <c r="M129" s="174">
        <f>H129+L129</f>
        <v>17.1</v>
      </c>
    </row>
    <row r="130" spans="1:13" ht="15">
      <c r="A130" s="69">
        <v>118</v>
      </c>
      <c r="B130" s="115" t="s">
        <v>219</v>
      </c>
      <c r="C130" s="116" t="s">
        <v>110</v>
      </c>
      <c r="D130" s="172">
        <f>RANK(M130,M$122:M$156)</f>
        <v>9</v>
      </c>
      <c r="E130" s="169">
        <v>6.9</v>
      </c>
      <c r="F130" s="169">
        <v>6.9</v>
      </c>
      <c r="G130" s="169">
        <v>1.4</v>
      </c>
      <c r="H130" s="173">
        <f>((E130+F130)/2)+G130</f>
        <v>8.3</v>
      </c>
      <c r="I130" s="169">
        <v>6.9</v>
      </c>
      <c r="J130" s="169">
        <v>6.8</v>
      </c>
      <c r="K130" s="169">
        <v>1.9</v>
      </c>
      <c r="L130" s="173">
        <f>((I130+J130)/2)+K130</f>
        <v>8.75</v>
      </c>
      <c r="M130" s="174">
        <f>H130+L130</f>
        <v>17.05</v>
      </c>
    </row>
    <row r="131" spans="1:13" ht="15">
      <c r="A131" s="69">
        <v>130</v>
      </c>
      <c r="B131" s="116" t="s">
        <v>220</v>
      </c>
      <c r="C131" s="116" t="s">
        <v>170</v>
      </c>
      <c r="D131" s="172">
        <f>RANK(M131,M$122:M$156)</f>
        <v>10</v>
      </c>
      <c r="E131" s="169">
        <v>6.9</v>
      </c>
      <c r="F131" s="169">
        <v>6.8</v>
      </c>
      <c r="G131" s="169">
        <v>1.6</v>
      </c>
      <c r="H131" s="173">
        <f>((E131+F131)/2)+G131</f>
        <v>8.45</v>
      </c>
      <c r="I131" s="169">
        <v>6.7</v>
      </c>
      <c r="J131" s="169">
        <v>6.9</v>
      </c>
      <c r="K131" s="169">
        <v>1.7</v>
      </c>
      <c r="L131" s="173">
        <f>((I131+J131)/2)+K131</f>
        <v>8.5</v>
      </c>
      <c r="M131" s="174">
        <f>H131+L131</f>
        <v>16.95</v>
      </c>
    </row>
    <row r="132" spans="1:13" ht="15">
      <c r="A132" s="69">
        <v>105</v>
      </c>
      <c r="B132" s="128" t="s">
        <v>221</v>
      </c>
      <c r="C132" s="116" t="s">
        <v>38</v>
      </c>
      <c r="D132" s="172">
        <f>RANK(M132,M$122:M$156)</f>
        <v>11</v>
      </c>
      <c r="E132" s="169">
        <v>6.1</v>
      </c>
      <c r="F132" s="169">
        <v>6</v>
      </c>
      <c r="G132" s="169">
        <v>1.7</v>
      </c>
      <c r="H132" s="173">
        <f>((E132+F132)/2)+G132</f>
        <v>7.75</v>
      </c>
      <c r="I132" s="169">
        <v>6.8</v>
      </c>
      <c r="J132" s="169">
        <v>6.9</v>
      </c>
      <c r="K132" s="169">
        <v>2.2</v>
      </c>
      <c r="L132" s="173">
        <f>((I132+J132)/2)+K132</f>
        <v>9.05</v>
      </c>
      <c r="M132" s="174">
        <f>H132+L132</f>
        <v>16.8</v>
      </c>
    </row>
    <row r="133" spans="1:13" ht="15">
      <c r="A133" s="69">
        <v>117</v>
      </c>
      <c r="B133" s="115" t="s">
        <v>222</v>
      </c>
      <c r="C133" s="116" t="s">
        <v>67</v>
      </c>
      <c r="D133" s="172">
        <f>RANK(M133,M$122:M$156)</f>
        <v>12</v>
      </c>
      <c r="E133" s="169">
        <v>6.9</v>
      </c>
      <c r="F133" s="169">
        <v>6.8</v>
      </c>
      <c r="G133" s="169">
        <v>1.3</v>
      </c>
      <c r="H133" s="173">
        <f>((E133+F133)/2)+G133</f>
        <v>8.15</v>
      </c>
      <c r="I133" s="169">
        <v>7.1</v>
      </c>
      <c r="J133" s="169">
        <v>7.1</v>
      </c>
      <c r="K133" s="169">
        <v>1.3</v>
      </c>
      <c r="L133" s="173">
        <f>((I133+J133)/2)+K133</f>
        <v>8.4</v>
      </c>
      <c r="M133" s="174">
        <f>H133+L133</f>
        <v>16.55</v>
      </c>
    </row>
    <row r="134" spans="1:13" ht="15">
      <c r="A134" s="69">
        <v>103</v>
      </c>
      <c r="B134" s="116" t="s">
        <v>223</v>
      </c>
      <c r="C134" s="116" t="s">
        <v>77</v>
      </c>
      <c r="D134" s="172">
        <f>RANK(M134,M$122:M$156)</f>
        <v>13</v>
      </c>
      <c r="E134" s="169">
        <v>6.8</v>
      </c>
      <c r="F134" s="169">
        <v>6.7</v>
      </c>
      <c r="G134" s="169">
        <v>1.4</v>
      </c>
      <c r="H134" s="173">
        <f>((E134+F134)/2)+G134</f>
        <v>8.15</v>
      </c>
      <c r="I134" s="169">
        <v>6.9</v>
      </c>
      <c r="J134" s="169">
        <v>6.9</v>
      </c>
      <c r="K134" s="169">
        <v>1.4</v>
      </c>
      <c r="L134" s="173">
        <f>((I134+J134)/2)+K134</f>
        <v>8.3</v>
      </c>
      <c r="M134" s="174">
        <f>H134+L134</f>
        <v>16.450000000000003</v>
      </c>
    </row>
    <row r="135" spans="1:13" ht="15">
      <c r="A135" s="69">
        <v>123</v>
      </c>
      <c r="B135" s="115" t="s">
        <v>224</v>
      </c>
      <c r="C135" s="116" t="s">
        <v>88</v>
      </c>
      <c r="D135" s="172">
        <f>RANK(M135,M$122:M$156)</f>
        <v>14</v>
      </c>
      <c r="E135" s="169">
        <v>6.3</v>
      </c>
      <c r="F135" s="169">
        <v>6.2</v>
      </c>
      <c r="G135" s="169">
        <v>1.6</v>
      </c>
      <c r="H135" s="173">
        <f>((E135+F135)/2)+G135</f>
        <v>7.85</v>
      </c>
      <c r="I135" s="169">
        <v>6.9</v>
      </c>
      <c r="J135" s="169">
        <v>6.7</v>
      </c>
      <c r="K135" s="169">
        <v>1.7</v>
      </c>
      <c r="L135" s="173">
        <f>((I135+J135)/2)+K135</f>
        <v>8.5</v>
      </c>
      <c r="M135" s="174">
        <f>H135+L135</f>
        <v>16.35</v>
      </c>
    </row>
    <row r="136" spans="1:13" ht="15">
      <c r="A136" s="69">
        <v>126</v>
      </c>
      <c r="B136" s="175" t="s">
        <v>225</v>
      </c>
      <c r="C136" s="116" t="s">
        <v>128</v>
      </c>
      <c r="D136" s="172">
        <f>RANK(M136,M$122:M$156)</f>
        <v>15</v>
      </c>
      <c r="E136" s="169">
        <v>6.9</v>
      </c>
      <c r="F136" s="169">
        <v>6.7</v>
      </c>
      <c r="G136" s="169">
        <v>1</v>
      </c>
      <c r="H136" s="173">
        <f>((E136+F136)/2)+G136</f>
        <v>7.800000000000001</v>
      </c>
      <c r="I136" s="169">
        <v>6.7</v>
      </c>
      <c r="J136" s="169">
        <v>6.9</v>
      </c>
      <c r="K136" s="169">
        <v>1.6</v>
      </c>
      <c r="L136" s="173">
        <f>((I136+J136)/2)+K136</f>
        <v>8.4</v>
      </c>
      <c r="M136" s="174">
        <f>H136+L136</f>
        <v>16.200000000000003</v>
      </c>
    </row>
    <row r="137" spans="1:13" ht="15">
      <c r="A137" s="69">
        <v>127</v>
      </c>
      <c r="B137" s="115" t="s">
        <v>226</v>
      </c>
      <c r="C137" s="116" t="s">
        <v>128</v>
      </c>
      <c r="D137" s="172">
        <f>RANK(M137,M$122:M$156)</f>
        <v>16</v>
      </c>
      <c r="E137" s="169">
        <v>7.1</v>
      </c>
      <c r="F137" s="169">
        <v>7.2</v>
      </c>
      <c r="G137" s="169">
        <v>1</v>
      </c>
      <c r="H137" s="173">
        <f>((E137+F137)/2)+G137</f>
        <v>8.15</v>
      </c>
      <c r="I137" s="169">
        <v>6.9</v>
      </c>
      <c r="J137" s="169">
        <v>6.8</v>
      </c>
      <c r="K137" s="169">
        <v>1.2</v>
      </c>
      <c r="L137" s="173">
        <f>((I137+J137)/2)+K137</f>
        <v>8.049999999999999</v>
      </c>
      <c r="M137" s="174">
        <f>H137+L137</f>
        <v>16.2</v>
      </c>
    </row>
    <row r="138" spans="1:13" ht="15">
      <c r="A138" s="69">
        <v>102</v>
      </c>
      <c r="B138" s="128" t="s">
        <v>227</v>
      </c>
      <c r="C138" s="116" t="s">
        <v>38</v>
      </c>
      <c r="D138" s="172">
        <f>RANK(M138,M$122:M$156)</f>
        <v>17</v>
      </c>
      <c r="E138" s="169">
        <v>5.2</v>
      </c>
      <c r="F138" s="169">
        <v>5</v>
      </c>
      <c r="G138" s="169">
        <v>1.3</v>
      </c>
      <c r="H138" s="173">
        <f>((E138+F138)/2)+G138</f>
        <v>6.3999999999999995</v>
      </c>
      <c r="I138" s="169">
        <v>6.9</v>
      </c>
      <c r="J138" s="169">
        <v>7</v>
      </c>
      <c r="K138" s="169">
        <v>2.8</v>
      </c>
      <c r="L138" s="173">
        <f>((I138+J138)/2)+K138</f>
        <v>9.75</v>
      </c>
      <c r="M138" s="174">
        <f>H138+L138</f>
        <v>16.15</v>
      </c>
    </row>
    <row r="139" spans="1:13" ht="15">
      <c r="A139" s="69">
        <v>101</v>
      </c>
      <c r="B139" s="115" t="s">
        <v>228</v>
      </c>
      <c r="C139" s="116" t="s">
        <v>38</v>
      </c>
      <c r="D139" s="172">
        <f>RANK(M139,M$122:M$156)</f>
        <v>18</v>
      </c>
      <c r="E139" s="169">
        <v>6.7</v>
      </c>
      <c r="F139" s="169">
        <v>6.8</v>
      </c>
      <c r="G139" s="169">
        <v>1.9</v>
      </c>
      <c r="H139" s="173">
        <f>((E139+F139)/2)+G139</f>
        <v>8.65</v>
      </c>
      <c r="I139" s="169">
        <v>5.5</v>
      </c>
      <c r="J139" s="169">
        <v>5.4</v>
      </c>
      <c r="K139" s="169">
        <v>1.7</v>
      </c>
      <c r="L139" s="173">
        <f>((I139+J139)/2)+K139</f>
        <v>7.15</v>
      </c>
      <c r="M139" s="174">
        <f>H139+L139</f>
        <v>15.8</v>
      </c>
    </row>
    <row r="140" spans="1:13" ht="15">
      <c r="A140" s="69">
        <v>135</v>
      </c>
      <c r="B140" s="115" t="s">
        <v>229</v>
      </c>
      <c r="C140" s="116" t="s">
        <v>21</v>
      </c>
      <c r="D140" s="172">
        <f>RANK(M140,M$122:M$156)</f>
        <v>19</v>
      </c>
      <c r="E140" s="169">
        <v>6.9</v>
      </c>
      <c r="F140" s="169">
        <v>6.7</v>
      </c>
      <c r="G140" s="169">
        <v>1.6</v>
      </c>
      <c r="H140" s="173">
        <f>((E140+F140)/2)+G140</f>
        <v>8.4</v>
      </c>
      <c r="I140" s="169">
        <v>5.1</v>
      </c>
      <c r="J140" s="169">
        <v>5.1</v>
      </c>
      <c r="K140" s="169">
        <v>1.3</v>
      </c>
      <c r="L140" s="173">
        <f>((I140+J140)/2)+K140</f>
        <v>6.3999999999999995</v>
      </c>
      <c r="M140" s="174">
        <f>H140+L140</f>
        <v>14.8</v>
      </c>
    </row>
    <row r="141" spans="1:13" ht="15">
      <c r="A141" s="69">
        <v>134</v>
      </c>
      <c r="B141" s="115" t="s">
        <v>230</v>
      </c>
      <c r="C141" s="116" t="s">
        <v>21</v>
      </c>
      <c r="D141" s="172">
        <f>RANK(M141,M$122:M$156)</f>
        <v>20</v>
      </c>
      <c r="E141" s="169">
        <v>6.9</v>
      </c>
      <c r="F141" s="169">
        <v>7</v>
      </c>
      <c r="G141" s="169">
        <v>1.5</v>
      </c>
      <c r="H141" s="173">
        <f>((E141+F141)/2)+G141</f>
        <v>8.45</v>
      </c>
      <c r="I141" s="169">
        <v>4.9</v>
      </c>
      <c r="J141" s="169">
        <v>5</v>
      </c>
      <c r="K141" s="169">
        <v>1.4</v>
      </c>
      <c r="L141" s="173">
        <f>((I141+J141)/2)+K141</f>
        <v>6.35</v>
      </c>
      <c r="M141" s="174">
        <f>H141+L141</f>
        <v>14.799999999999999</v>
      </c>
    </row>
    <row r="142" spans="1:13" ht="15">
      <c r="A142" s="69">
        <v>128</v>
      </c>
      <c r="B142" s="115" t="s">
        <v>231</v>
      </c>
      <c r="C142" s="116" t="s">
        <v>128</v>
      </c>
      <c r="D142" s="172">
        <f>RANK(M142,M$122:M$156)</f>
        <v>21</v>
      </c>
      <c r="E142" s="169">
        <v>6.8</v>
      </c>
      <c r="F142" s="169">
        <v>6.7</v>
      </c>
      <c r="G142" s="169">
        <v>1.5</v>
      </c>
      <c r="H142" s="173">
        <f>((E142+F142)/2)+G142</f>
        <v>8.25</v>
      </c>
      <c r="I142" s="169">
        <v>5.2</v>
      </c>
      <c r="J142" s="169">
        <v>5.2</v>
      </c>
      <c r="K142" s="169">
        <v>1</v>
      </c>
      <c r="L142" s="173">
        <f>((I142+J142)/2)+K142</f>
        <v>6.2</v>
      </c>
      <c r="M142" s="174">
        <f>H142+L142</f>
        <v>14.45</v>
      </c>
    </row>
    <row r="143" spans="1:13" ht="15">
      <c r="A143" s="69">
        <v>125</v>
      </c>
      <c r="B143" s="115" t="s">
        <v>232</v>
      </c>
      <c r="C143" s="116" t="s">
        <v>128</v>
      </c>
      <c r="D143" s="172">
        <f>RANK(M143,M$122:M$156)</f>
        <v>22</v>
      </c>
      <c r="E143" s="169">
        <v>5.2</v>
      </c>
      <c r="F143" s="169">
        <v>5.4</v>
      </c>
      <c r="G143" s="169">
        <v>1.2</v>
      </c>
      <c r="H143" s="173">
        <f>((E143+F143)/2)+G143</f>
        <v>6.500000000000001</v>
      </c>
      <c r="I143" s="169">
        <v>5.2</v>
      </c>
      <c r="J143" s="169">
        <v>5.2</v>
      </c>
      <c r="K143" s="169">
        <v>1.4</v>
      </c>
      <c r="L143" s="173">
        <f>((I143+J143)/2)+K143</f>
        <v>6.6</v>
      </c>
      <c r="M143" s="174">
        <f>H143+L143</f>
        <v>13.100000000000001</v>
      </c>
    </row>
    <row r="144" spans="1:13" ht="15">
      <c r="A144" s="69">
        <v>131</v>
      </c>
      <c r="B144" s="116" t="s">
        <v>233</v>
      </c>
      <c r="C144" s="116" t="s">
        <v>170</v>
      </c>
      <c r="D144" s="172">
        <f>RANK(M144,M$122:M$156)</f>
        <v>23</v>
      </c>
      <c r="E144" s="169">
        <v>5.2</v>
      </c>
      <c r="F144" s="169">
        <v>5.2</v>
      </c>
      <c r="G144" s="169">
        <v>1.1</v>
      </c>
      <c r="H144" s="173">
        <f>((E144+F144)/2)+G144</f>
        <v>6.300000000000001</v>
      </c>
      <c r="I144" s="169">
        <v>5.1</v>
      </c>
      <c r="J144" s="169">
        <v>5.2</v>
      </c>
      <c r="K144" s="169">
        <v>1.2</v>
      </c>
      <c r="L144" s="173">
        <f>((I144+J144)/2)+K144</f>
        <v>6.3500000000000005</v>
      </c>
      <c r="M144" s="174">
        <f>H144+L144</f>
        <v>12.650000000000002</v>
      </c>
    </row>
    <row r="145" spans="1:13" ht="15">
      <c r="A145" s="69">
        <v>115</v>
      </c>
      <c r="B145" s="176" t="s">
        <v>234</v>
      </c>
      <c r="C145" s="116" t="s">
        <v>170</v>
      </c>
      <c r="D145" s="172">
        <f>RANK(M145,M$122:M$156)</f>
        <v>24</v>
      </c>
      <c r="E145" s="169">
        <v>5.1</v>
      </c>
      <c r="F145" s="169">
        <v>5</v>
      </c>
      <c r="G145" s="169">
        <v>1.1</v>
      </c>
      <c r="H145" s="173">
        <f>((E145+F145)/2)+G145</f>
        <v>6.15</v>
      </c>
      <c r="I145" s="169">
        <v>4.9</v>
      </c>
      <c r="J145" s="169">
        <v>5.1</v>
      </c>
      <c r="K145" s="169">
        <v>1</v>
      </c>
      <c r="L145" s="173">
        <f>((I145+J145)/2)+K145</f>
        <v>6</v>
      </c>
      <c r="M145" s="174">
        <f>H145+L145</f>
        <v>12.15</v>
      </c>
    </row>
    <row r="146" spans="1:13" ht="15">
      <c r="A146" s="69">
        <v>121</v>
      </c>
      <c r="B146" s="115" t="s">
        <v>235</v>
      </c>
      <c r="C146" s="116" t="s">
        <v>88</v>
      </c>
      <c r="D146" s="172">
        <f>RANK(M146,M$122:M$156)</f>
        <v>25</v>
      </c>
      <c r="E146" s="169">
        <v>5.2</v>
      </c>
      <c r="F146" s="169">
        <v>5</v>
      </c>
      <c r="G146" s="169">
        <v>1</v>
      </c>
      <c r="H146" s="173">
        <f>((E146+F146)/2)+G146</f>
        <v>6.1</v>
      </c>
      <c r="I146" s="169">
        <v>4.6</v>
      </c>
      <c r="J146" s="169">
        <v>4.6</v>
      </c>
      <c r="K146" s="169">
        <v>1.2</v>
      </c>
      <c r="L146" s="173">
        <f>((I146+J146)/2)+K146</f>
        <v>5.8</v>
      </c>
      <c r="M146" s="174">
        <f>H146+L146</f>
        <v>11.899999999999999</v>
      </c>
    </row>
    <row r="147" spans="1:13" ht="15">
      <c r="A147" s="69">
        <v>104</v>
      </c>
      <c r="B147" s="128" t="s">
        <v>236</v>
      </c>
      <c r="C147" s="116" t="s">
        <v>38</v>
      </c>
      <c r="D147" s="172">
        <f>RANK(M147,M$122:M$156)</f>
        <v>26</v>
      </c>
      <c r="E147" s="169">
        <v>6.7</v>
      </c>
      <c r="F147" s="169">
        <v>6.6</v>
      </c>
      <c r="G147" s="169">
        <v>2.3</v>
      </c>
      <c r="H147" s="173">
        <f>((E147+F147)/2)+G147</f>
        <v>8.95</v>
      </c>
      <c r="I147" s="169">
        <v>0</v>
      </c>
      <c r="J147" s="169">
        <v>0</v>
      </c>
      <c r="K147" s="169">
        <v>0</v>
      </c>
      <c r="L147" s="173">
        <f>((I147+J147)/2)+K147</f>
        <v>0</v>
      </c>
      <c r="M147" s="174">
        <f>H147+L147</f>
        <v>8.95</v>
      </c>
    </row>
    <row r="148" spans="1:13" ht="30">
      <c r="A148" s="69">
        <v>116</v>
      </c>
      <c r="B148" s="115" t="s">
        <v>237</v>
      </c>
      <c r="C148" s="116" t="s">
        <v>67</v>
      </c>
      <c r="D148" s="172">
        <f>RANK(M148,M$122:M$156)</f>
        <v>27</v>
      </c>
      <c r="E148" s="169">
        <v>7.1</v>
      </c>
      <c r="F148" s="169">
        <v>7</v>
      </c>
      <c r="G148" s="169">
        <v>1.7</v>
      </c>
      <c r="H148" s="173">
        <f>((E148+F148)/2)+G148</f>
        <v>8.75</v>
      </c>
      <c r="I148" s="169">
        <v>0</v>
      </c>
      <c r="J148" s="169">
        <v>0</v>
      </c>
      <c r="K148" s="169">
        <v>0</v>
      </c>
      <c r="L148" s="173">
        <f>((I148+J148)/2)+K148</f>
        <v>0</v>
      </c>
      <c r="M148" s="174">
        <f>H148+L148</f>
        <v>8.75</v>
      </c>
    </row>
    <row r="149" spans="1:13" ht="15">
      <c r="A149" s="69">
        <v>110</v>
      </c>
      <c r="B149" s="115" t="s">
        <v>238</v>
      </c>
      <c r="C149" s="116" t="s">
        <v>85</v>
      </c>
      <c r="D149" s="172">
        <f>RANK(M149,M$122:M$156)</f>
        <v>28</v>
      </c>
      <c r="E149" s="169">
        <v>6.8</v>
      </c>
      <c r="F149" s="169">
        <v>6.7</v>
      </c>
      <c r="G149" s="169">
        <v>1.4</v>
      </c>
      <c r="H149" s="173">
        <f>((E149+F149)/2)+G149</f>
        <v>8.15</v>
      </c>
      <c r="I149" s="169">
        <v>0</v>
      </c>
      <c r="J149" s="169">
        <v>0</v>
      </c>
      <c r="K149" s="169">
        <v>0</v>
      </c>
      <c r="L149" s="173">
        <f>((I149+J149)/2)+K149</f>
        <v>0</v>
      </c>
      <c r="M149" s="174">
        <f>H149+L149</f>
        <v>8.15</v>
      </c>
    </row>
    <row r="150" spans="1:13" ht="15">
      <c r="A150" s="69">
        <v>124</v>
      </c>
      <c r="B150" s="115" t="s">
        <v>239</v>
      </c>
      <c r="C150" s="116" t="s">
        <v>88</v>
      </c>
      <c r="D150" s="172">
        <f>RANK(M150,M$122:M$156)</f>
        <v>29</v>
      </c>
      <c r="E150" s="169">
        <v>5.3</v>
      </c>
      <c r="F150" s="169">
        <v>5.3</v>
      </c>
      <c r="G150" s="169">
        <v>1</v>
      </c>
      <c r="H150" s="173">
        <f>((E150+F150)/2)+G150</f>
        <v>6.3</v>
      </c>
      <c r="I150" s="169">
        <v>0</v>
      </c>
      <c r="J150" s="169">
        <v>0</v>
      </c>
      <c r="K150" s="169">
        <v>0</v>
      </c>
      <c r="L150" s="173">
        <f>((I150+J150)/2)+K150</f>
        <v>0</v>
      </c>
      <c r="M150" s="174">
        <f>H150+L150</f>
        <v>6.3</v>
      </c>
    </row>
    <row r="151" spans="1:13" ht="15">
      <c r="A151" s="69">
        <v>122</v>
      </c>
      <c r="B151" s="115" t="s">
        <v>240</v>
      </c>
      <c r="C151" s="116" t="s">
        <v>88</v>
      </c>
      <c r="D151" s="172">
        <f>RANK(M151,M$122:M$156)</f>
        <v>30</v>
      </c>
      <c r="E151" s="169">
        <v>5</v>
      </c>
      <c r="F151" s="169">
        <v>4.7</v>
      </c>
      <c r="G151" s="169">
        <v>1</v>
      </c>
      <c r="H151" s="173">
        <f>((E151+F151)/2)+G151</f>
        <v>5.85</v>
      </c>
      <c r="I151" s="169">
        <v>0</v>
      </c>
      <c r="J151" s="169">
        <v>0</v>
      </c>
      <c r="K151" s="169">
        <v>0</v>
      </c>
      <c r="L151" s="173">
        <f>((I151+J151)/2)+K151</f>
        <v>0</v>
      </c>
      <c r="M151" s="174">
        <f>H151+L151</f>
        <v>5.85</v>
      </c>
    </row>
    <row r="152" spans="1:13" ht="15">
      <c r="A152" s="69">
        <v>108</v>
      </c>
      <c r="B152" s="115" t="s">
        <v>241</v>
      </c>
      <c r="C152" s="116" t="s">
        <v>85</v>
      </c>
      <c r="D152" s="172">
        <f>RANK(M152,M$122:M$156)</f>
        <v>31</v>
      </c>
      <c r="E152" s="169">
        <v>0</v>
      </c>
      <c r="F152" s="169">
        <v>0</v>
      </c>
      <c r="G152" s="169">
        <v>0</v>
      </c>
      <c r="H152" s="173">
        <f>((E152+F152)/2)+G152</f>
        <v>0</v>
      </c>
      <c r="I152" s="169">
        <v>0</v>
      </c>
      <c r="J152" s="169">
        <v>0</v>
      </c>
      <c r="K152" s="169">
        <v>0</v>
      </c>
      <c r="L152" s="173">
        <f>((I152+J152)/2)+K152</f>
        <v>0</v>
      </c>
      <c r="M152" s="174">
        <f>H152+L152</f>
        <v>0</v>
      </c>
    </row>
    <row r="153" spans="1:13" ht="15">
      <c r="A153" s="129">
        <v>109</v>
      </c>
      <c r="B153" s="130" t="s">
        <v>242</v>
      </c>
      <c r="C153" s="131" t="s">
        <v>85</v>
      </c>
      <c r="D153" s="177">
        <f>RANK(M153,M$122:M$156)</f>
        <v>31</v>
      </c>
      <c r="E153" s="178">
        <v>0</v>
      </c>
      <c r="F153" s="178">
        <v>0</v>
      </c>
      <c r="G153" s="178">
        <v>0</v>
      </c>
      <c r="H153" s="179">
        <f>((E153+F153)/2)+G153</f>
        <v>0</v>
      </c>
      <c r="I153" s="178">
        <v>0</v>
      </c>
      <c r="J153" s="178">
        <v>0</v>
      </c>
      <c r="K153" s="178">
        <v>0</v>
      </c>
      <c r="L153" s="179">
        <f>((I153+J153)/2)+K153</f>
        <v>0</v>
      </c>
      <c r="M153" s="180">
        <f>H153+L153</f>
        <v>0</v>
      </c>
    </row>
    <row r="154" spans="1:13" ht="15">
      <c r="A154" s="129">
        <v>111</v>
      </c>
      <c r="B154" s="130" t="s">
        <v>243</v>
      </c>
      <c r="C154" s="131" t="s">
        <v>85</v>
      </c>
      <c r="D154" s="177">
        <f>RANK(M154,M$122:M$156)</f>
        <v>31</v>
      </c>
      <c r="E154" s="178">
        <v>0</v>
      </c>
      <c r="F154" s="178">
        <v>0</v>
      </c>
      <c r="G154" s="178">
        <v>0</v>
      </c>
      <c r="H154" s="179">
        <f>((E154+F154)/2)+G154</f>
        <v>0</v>
      </c>
      <c r="I154" s="178">
        <v>0</v>
      </c>
      <c r="J154" s="178">
        <v>0</v>
      </c>
      <c r="K154" s="178">
        <v>0</v>
      </c>
      <c r="L154" s="179">
        <f>((I154+J154)/2)+K154</f>
        <v>0</v>
      </c>
      <c r="M154" s="180">
        <f>H154+L154</f>
        <v>0</v>
      </c>
    </row>
    <row r="155" spans="1:13" ht="15">
      <c r="A155" s="129">
        <v>112</v>
      </c>
      <c r="B155" s="130" t="s">
        <v>244</v>
      </c>
      <c r="C155" s="131" t="s">
        <v>85</v>
      </c>
      <c r="D155" s="177">
        <f>RANK(M155,M$122:M$156)</f>
        <v>31</v>
      </c>
      <c r="E155" s="178">
        <v>0</v>
      </c>
      <c r="F155" s="178">
        <v>0</v>
      </c>
      <c r="G155" s="178">
        <v>0</v>
      </c>
      <c r="H155" s="179">
        <f>((E155+F155)/2)+G155</f>
        <v>0</v>
      </c>
      <c r="I155" s="178">
        <v>0</v>
      </c>
      <c r="J155" s="178">
        <v>0</v>
      </c>
      <c r="K155" s="178">
        <v>0</v>
      </c>
      <c r="L155" s="179">
        <f>((I155+J155)/2)+K155</f>
        <v>0</v>
      </c>
      <c r="M155" s="180">
        <f>H155+L155</f>
        <v>0</v>
      </c>
    </row>
    <row r="156" spans="1:13" ht="15">
      <c r="A156" s="129">
        <v>113</v>
      </c>
      <c r="B156" s="130" t="s">
        <v>245</v>
      </c>
      <c r="C156" s="131" t="s">
        <v>85</v>
      </c>
      <c r="D156" s="177">
        <f>RANK(M156,M$122:M$156)</f>
        <v>31</v>
      </c>
      <c r="E156" s="178">
        <v>0</v>
      </c>
      <c r="F156" s="178">
        <v>0</v>
      </c>
      <c r="G156" s="178">
        <v>0</v>
      </c>
      <c r="H156" s="179">
        <f>((E156+F156)/2)+G156</f>
        <v>0</v>
      </c>
      <c r="I156" s="178">
        <v>0</v>
      </c>
      <c r="J156" s="178">
        <v>0</v>
      </c>
      <c r="K156" s="178">
        <v>0</v>
      </c>
      <c r="L156" s="179">
        <f>((I156+J156)/2)+K156</f>
        <v>0</v>
      </c>
      <c r="M156" s="180">
        <f>H156+L156</f>
        <v>0</v>
      </c>
    </row>
  </sheetData>
  <sheetProtection selectLockedCells="1" selectUnlockedCells="1"/>
  <mergeCells count="15">
    <mergeCell ref="B6:C6"/>
    <mergeCell ref="E7:G7"/>
    <mergeCell ref="I7:K7"/>
    <mergeCell ref="E8:F8"/>
    <mergeCell ref="I8:J8"/>
    <mergeCell ref="B67:C67"/>
    <mergeCell ref="E68:G68"/>
    <mergeCell ref="I68:K68"/>
    <mergeCell ref="E69:F69"/>
    <mergeCell ref="I69:J69"/>
    <mergeCell ref="B118:C118"/>
    <mergeCell ref="E119:G119"/>
    <mergeCell ref="I119:K119"/>
    <mergeCell ref="E120:F120"/>
    <mergeCell ref="I120:J120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 scale="72"/>
  <rowBreaks count="2" manualBreakCount="2">
    <brk id="65" max="255" man="1"/>
    <brk id="1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2:AE50"/>
  <sheetViews>
    <sheetView workbookViewId="0" topLeftCell="A1">
      <selection activeCell="A1" sqref="A1"/>
    </sheetView>
  </sheetViews>
  <sheetFormatPr defaultColWidth="9.140625" defaultRowHeight="12.75"/>
  <cols>
    <col min="2" max="2" width="22.421875" style="0" customWidth="1"/>
    <col min="3" max="3" width="22.7109375" style="0" customWidth="1"/>
    <col min="4" max="4" width="8.7109375" style="0" customWidth="1"/>
    <col min="5" max="6" width="7.28125" style="2" customWidth="1"/>
    <col min="7" max="7" width="10.8515625" style="2" customWidth="1"/>
    <col min="8" max="8" width="7.7109375" style="6" customWidth="1"/>
    <col min="9" max="10" width="7.28125" style="2" customWidth="1"/>
    <col min="11" max="11" width="10.7109375" style="2" customWidth="1"/>
    <col min="12" max="12" width="7.7109375" style="6" customWidth="1"/>
    <col min="13" max="13" width="8.28125" style="6" customWidth="1"/>
  </cols>
  <sheetData>
    <row r="2" spans="2:31" ht="13.5">
      <c r="B2" s="181"/>
      <c r="C2" s="181"/>
      <c r="D2" s="62"/>
      <c r="H2" s="2"/>
      <c r="L2" s="2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2.75" customHeight="1">
      <c r="B3" s="10" t="s">
        <v>246</v>
      </c>
      <c r="C3" s="91"/>
      <c r="D3" s="91"/>
      <c r="H3" s="2"/>
      <c r="L3" s="2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3.5">
      <c r="B4" s="11" t="s">
        <v>3</v>
      </c>
      <c r="C4" s="1"/>
      <c r="D4" s="1"/>
      <c r="H4" s="2"/>
      <c r="L4" s="2"/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3.5">
      <c r="B5" s="11" t="s">
        <v>4</v>
      </c>
      <c r="C5" s="92"/>
      <c r="D5" s="92"/>
      <c r="I5" s="93"/>
      <c r="J5" s="60"/>
      <c r="K5" s="60"/>
      <c r="L5" s="60"/>
      <c r="M5" s="13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2:31" ht="13.5">
      <c r="B6" s="11"/>
      <c r="C6" s="92"/>
      <c r="D6" s="92"/>
      <c r="I6" s="93"/>
      <c r="J6" s="60"/>
      <c r="K6" s="60"/>
      <c r="L6" s="60"/>
      <c r="M6" s="13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2:31" ht="16.5">
      <c r="B7" s="94" t="s">
        <v>247</v>
      </c>
      <c r="C7" s="92"/>
      <c r="D7" s="92"/>
      <c r="I7" s="93"/>
      <c r="J7" s="60"/>
      <c r="K7" s="60"/>
      <c r="L7" s="60"/>
      <c r="M7" s="13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2:13" ht="13.5">
      <c r="B8" s="95" t="s">
        <v>248</v>
      </c>
      <c r="C8" s="95"/>
      <c r="D8" s="96"/>
      <c r="E8" s="97"/>
      <c r="F8" s="97"/>
      <c r="G8" s="97"/>
      <c r="H8" s="98"/>
      <c r="I8" s="97"/>
      <c r="J8" s="97"/>
      <c r="K8" s="97"/>
      <c r="L8" s="98"/>
      <c r="M8" s="96"/>
    </row>
    <row r="9" spans="3:13" ht="13.5">
      <c r="C9" s="99"/>
      <c r="D9" s="13"/>
      <c r="E9" s="100" t="s">
        <v>94</v>
      </c>
      <c r="F9" s="100"/>
      <c r="G9" s="100"/>
      <c r="H9" s="101"/>
      <c r="I9" s="100" t="s">
        <v>95</v>
      </c>
      <c r="J9" s="100"/>
      <c r="K9" s="100"/>
      <c r="L9" s="102"/>
      <c r="M9" s="103"/>
    </row>
    <row r="10" spans="4:13" ht="13.5">
      <c r="D10" s="104"/>
      <c r="E10" s="105" t="s">
        <v>96</v>
      </c>
      <c r="F10" s="105"/>
      <c r="G10" s="105" t="s">
        <v>97</v>
      </c>
      <c r="H10" s="101"/>
      <c r="I10" s="105" t="s">
        <v>96</v>
      </c>
      <c r="J10" s="105"/>
      <c r="K10" s="105" t="s">
        <v>98</v>
      </c>
      <c r="L10" s="101"/>
      <c r="M10" s="106" t="s">
        <v>99</v>
      </c>
    </row>
    <row r="11" spans="1:13" ht="13.5">
      <c r="A11" s="69" t="s">
        <v>249</v>
      </c>
      <c r="B11" s="107" t="s">
        <v>10</v>
      </c>
      <c r="C11" s="108" t="s">
        <v>101</v>
      </c>
      <c r="D11" s="109" t="s">
        <v>102</v>
      </c>
      <c r="E11" s="110" t="s">
        <v>103</v>
      </c>
      <c r="F11" s="111" t="s">
        <v>50</v>
      </c>
      <c r="G11" s="110" t="s">
        <v>104</v>
      </c>
      <c r="H11" s="112" t="s">
        <v>13</v>
      </c>
      <c r="I11" s="113" t="s">
        <v>103</v>
      </c>
      <c r="J11" s="111" t="s">
        <v>50</v>
      </c>
      <c r="K11" s="110" t="s">
        <v>104</v>
      </c>
      <c r="L11" s="112" t="s">
        <v>13</v>
      </c>
      <c r="M11" s="114" t="s">
        <v>105</v>
      </c>
    </row>
    <row r="12" spans="1:13" ht="15.75">
      <c r="A12" s="69">
        <v>614</v>
      </c>
      <c r="B12" s="116" t="s">
        <v>250</v>
      </c>
      <c r="C12" s="182" t="s">
        <v>170</v>
      </c>
      <c r="D12" s="117">
        <f>RANK(M12,M$12:M$27)</f>
        <v>1</v>
      </c>
      <c r="E12" s="145">
        <v>7.6</v>
      </c>
      <c r="F12" s="146">
        <v>7.6</v>
      </c>
      <c r="G12" s="147">
        <v>5.5</v>
      </c>
      <c r="H12" s="121">
        <f>((E12+F12)/2)+G12</f>
        <v>13.1</v>
      </c>
      <c r="I12" s="147">
        <v>7.3</v>
      </c>
      <c r="J12" s="146">
        <v>7.2</v>
      </c>
      <c r="K12" s="147">
        <v>4.4</v>
      </c>
      <c r="L12" s="122">
        <f>((I12+J12)/2)+K12</f>
        <v>11.65</v>
      </c>
      <c r="M12" s="123">
        <f>H12+L12</f>
        <v>24.75</v>
      </c>
    </row>
    <row r="13" spans="1:13" ht="15.75">
      <c r="A13" s="69">
        <v>601</v>
      </c>
      <c r="B13" s="115" t="s">
        <v>251</v>
      </c>
      <c r="C13" s="182" t="s">
        <v>110</v>
      </c>
      <c r="D13" s="117">
        <f>RANK(M13,M$12:M$27)</f>
        <v>2</v>
      </c>
      <c r="E13" s="145">
        <v>6.7</v>
      </c>
      <c r="F13" s="146">
        <v>6.8</v>
      </c>
      <c r="G13" s="147">
        <v>4.3</v>
      </c>
      <c r="H13" s="121">
        <f>((E13+F13)/2)+G13</f>
        <v>11.05</v>
      </c>
      <c r="I13" s="147">
        <v>6.7</v>
      </c>
      <c r="J13" s="146">
        <v>6.9</v>
      </c>
      <c r="K13" s="147">
        <v>4.7</v>
      </c>
      <c r="L13" s="122">
        <f>((I13+J13)/2)+K13</f>
        <v>11.5</v>
      </c>
      <c r="M13" s="123">
        <f>H13+L13</f>
        <v>22.55</v>
      </c>
    </row>
    <row r="14" spans="1:13" ht="15.75">
      <c r="A14" s="69">
        <v>603</v>
      </c>
      <c r="B14" s="115" t="s">
        <v>252</v>
      </c>
      <c r="C14" s="182" t="s">
        <v>110</v>
      </c>
      <c r="D14" s="117">
        <f>RANK(M14,M$12:M$27)</f>
        <v>2</v>
      </c>
      <c r="E14" s="145">
        <v>6.8</v>
      </c>
      <c r="F14" s="146">
        <v>6.8</v>
      </c>
      <c r="G14" s="147">
        <v>4.7</v>
      </c>
      <c r="H14" s="121">
        <f>((E14+F14)/2)+G14</f>
        <v>11.5</v>
      </c>
      <c r="I14" s="147">
        <v>6.9</v>
      </c>
      <c r="J14" s="146">
        <v>7</v>
      </c>
      <c r="K14" s="147">
        <v>4.1</v>
      </c>
      <c r="L14" s="122">
        <f>((I14+J14)/2)+K14</f>
        <v>11.05</v>
      </c>
      <c r="M14" s="123">
        <f>H14+L14</f>
        <v>22.55</v>
      </c>
    </row>
    <row r="15" spans="1:13" ht="15.75">
      <c r="A15" s="69">
        <v>602</v>
      </c>
      <c r="B15" s="115" t="s">
        <v>253</v>
      </c>
      <c r="C15" s="116" t="s">
        <v>110</v>
      </c>
      <c r="D15" s="117">
        <f>RANK(M15,M$12:M$27)</f>
        <v>4</v>
      </c>
      <c r="E15" s="145">
        <v>7</v>
      </c>
      <c r="F15" s="146">
        <v>7.1</v>
      </c>
      <c r="G15" s="147">
        <v>4.3</v>
      </c>
      <c r="H15" s="121">
        <f>((E15+F15)/2)+G15</f>
        <v>11.35</v>
      </c>
      <c r="I15" s="147">
        <v>7</v>
      </c>
      <c r="J15" s="146">
        <v>6.9</v>
      </c>
      <c r="K15" s="147">
        <v>4.1</v>
      </c>
      <c r="L15" s="122">
        <f>((I15+J15)/2)+K15</f>
        <v>11.05</v>
      </c>
      <c r="M15" s="123">
        <f>H15+L15</f>
        <v>22.4</v>
      </c>
    </row>
    <row r="16" spans="1:13" ht="15.75">
      <c r="A16" s="69">
        <v>605</v>
      </c>
      <c r="B16" s="115" t="s">
        <v>254</v>
      </c>
      <c r="C16" s="116" t="s">
        <v>110</v>
      </c>
      <c r="D16" s="117">
        <f>RANK(M16,M$12:M$27)</f>
        <v>5</v>
      </c>
      <c r="E16" s="145">
        <v>7</v>
      </c>
      <c r="F16" s="146">
        <v>7</v>
      </c>
      <c r="G16" s="147">
        <v>4.1</v>
      </c>
      <c r="H16" s="121">
        <f>((E16+F16)/2)+G16</f>
        <v>11.1</v>
      </c>
      <c r="I16" s="147">
        <v>6.8</v>
      </c>
      <c r="J16" s="146">
        <v>6.8</v>
      </c>
      <c r="K16" s="147">
        <v>3.8</v>
      </c>
      <c r="L16" s="122">
        <f>((I16+J16)/2)+K16</f>
        <v>10.6</v>
      </c>
      <c r="M16" s="123">
        <f>H16+L16</f>
        <v>21.7</v>
      </c>
    </row>
    <row r="17" spans="1:13" ht="15.75">
      <c r="A17" s="69">
        <v>604</v>
      </c>
      <c r="B17" s="115" t="s">
        <v>255</v>
      </c>
      <c r="C17" s="116" t="s">
        <v>110</v>
      </c>
      <c r="D17" s="117">
        <f>RANK(M17,M$12:M$27)</f>
        <v>6</v>
      </c>
      <c r="E17" s="145">
        <v>6.8</v>
      </c>
      <c r="F17" s="146">
        <v>6.9</v>
      </c>
      <c r="G17" s="147">
        <v>3.8</v>
      </c>
      <c r="H17" s="121">
        <f>((E17+F17)/2)+G17</f>
        <v>10.649999999999999</v>
      </c>
      <c r="I17" s="147">
        <v>6.8</v>
      </c>
      <c r="J17" s="146">
        <v>6.8</v>
      </c>
      <c r="K17" s="147">
        <v>4.2</v>
      </c>
      <c r="L17" s="122">
        <f>((I17+J17)/2)+K17</f>
        <v>11</v>
      </c>
      <c r="M17" s="123">
        <f>H17+L17</f>
        <v>21.65</v>
      </c>
    </row>
    <row r="18" spans="1:13" ht="15.75">
      <c r="A18" s="69">
        <v>606</v>
      </c>
      <c r="B18" s="115" t="s">
        <v>256</v>
      </c>
      <c r="C18" s="116" t="s">
        <v>110</v>
      </c>
      <c r="D18" s="117">
        <f>RANK(M18,M$12:M$27)</f>
        <v>7</v>
      </c>
      <c r="E18" s="145">
        <v>7</v>
      </c>
      <c r="F18" s="146">
        <v>7</v>
      </c>
      <c r="G18" s="147">
        <v>3.5</v>
      </c>
      <c r="H18" s="121">
        <f>((E18+F18)/2)+G18</f>
        <v>10.5</v>
      </c>
      <c r="I18" s="147">
        <v>6.3</v>
      </c>
      <c r="J18" s="146">
        <v>6.3</v>
      </c>
      <c r="K18" s="147">
        <v>3.7</v>
      </c>
      <c r="L18" s="122">
        <f>((I18+J18)/2)+K18</f>
        <v>10</v>
      </c>
      <c r="M18" s="123">
        <f>H18+L18</f>
        <v>20.5</v>
      </c>
    </row>
    <row r="19" spans="1:13" ht="15.75">
      <c r="A19" s="69">
        <v>615</v>
      </c>
      <c r="B19" s="116" t="s">
        <v>257</v>
      </c>
      <c r="C19" s="116" t="s">
        <v>170</v>
      </c>
      <c r="D19" s="117">
        <f>RANK(M19,M$12:M$27)</f>
        <v>8</v>
      </c>
      <c r="E19" s="145">
        <v>7</v>
      </c>
      <c r="F19" s="146">
        <v>6</v>
      </c>
      <c r="G19" s="147">
        <v>2.6</v>
      </c>
      <c r="H19" s="121">
        <f>((E19+F19)/2)+G19</f>
        <v>9.1</v>
      </c>
      <c r="I19" s="147">
        <v>7</v>
      </c>
      <c r="J19" s="146">
        <v>7.1</v>
      </c>
      <c r="K19" s="147">
        <v>3.3</v>
      </c>
      <c r="L19" s="122">
        <f>((I19+J19)/2)+K19</f>
        <v>10.35</v>
      </c>
      <c r="M19" s="123">
        <f>H19+L19</f>
        <v>19.45</v>
      </c>
    </row>
    <row r="20" spans="1:13" ht="15.75">
      <c r="A20" s="69">
        <v>612</v>
      </c>
      <c r="B20" s="115" t="s">
        <v>258</v>
      </c>
      <c r="C20" s="116" t="s">
        <v>128</v>
      </c>
      <c r="D20" s="117">
        <f>RANK(M20,M$12:M$27)</f>
        <v>9</v>
      </c>
      <c r="E20" s="145">
        <v>7.1</v>
      </c>
      <c r="F20" s="146">
        <v>7.1</v>
      </c>
      <c r="G20" s="147">
        <v>2.7</v>
      </c>
      <c r="H20" s="121">
        <f>((E20+F20)/2)+G20</f>
        <v>9.8</v>
      </c>
      <c r="I20" s="147">
        <v>6.4</v>
      </c>
      <c r="J20" s="146">
        <v>6.5</v>
      </c>
      <c r="K20" s="147">
        <v>3.1</v>
      </c>
      <c r="L20" s="122">
        <f>((I20+J20)/2)+K20</f>
        <v>9.55</v>
      </c>
      <c r="M20" s="123">
        <f>H20+L20</f>
        <v>19.35</v>
      </c>
    </row>
    <row r="21" spans="1:13" ht="15.75">
      <c r="A21" s="69">
        <v>607</v>
      </c>
      <c r="B21" s="116" t="s">
        <v>259</v>
      </c>
      <c r="C21" s="116" t="s">
        <v>260</v>
      </c>
      <c r="D21" s="117">
        <f>RANK(M21,M$12:M$27)</f>
        <v>10</v>
      </c>
      <c r="E21" s="145">
        <v>6.7</v>
      </c>
      <c r="F21" s="146">
        <v>6.5</v>
      </c>
      <c r="G21" s="147">
        <v>3.4</v>
      </c>
      <c r="H21" s="121">
        <f>((E21+F21)/2)+G21</f>
        <v>10</v>
      </c>
      <c r="I21" s="147">
        <v>6.1</v>
      </c>
      <c r="J21" s="146">
        <v>6</v>
      </c>
      <c r="K21" s="147">
        <v>2.4</v>
      </c>
      <c r="L21" s="122">
        <f>((I21+J21)/2)+K21</f>
        <v>8.45</v>
      </c>
      <c r="M21" s="123">
        <f>H21+L21-1</f>
        <v>17.45</v>
      </c>
    </row>
    <row r="22" spans="1:13" ht="15.75">
      <c r="A22" s="69">
        <v>609</v>
      </c>
      <c r="B22" s="116" t="s">
        <v>261</v>
      </c>
      <c r="C22" s="116" t="s">
        <v>260</v>
      </c>
      <c r="D22" s="117">
        <f>RANK(M22,M$12:M$27)</f>
        <v>11</v>
      </c>
      <c r="E22" s="145">
        <v>0</v>
      </c>
      <c r="F22" s="146">
        <v>0</v>
      </c>
      <c r="G22" s="147">
        <v>0</v>
      </c>
      <c r="H22" s="121">
        <f>((E22+F22)/2)+G22</f>
        <v>0</v>
      </c>
      <c r="I22" s="147">
        <v>6.9</v>
      </c>
      <c r="J22" s="146">
        <v>6.8</v>
      </c>
      <c r="K22" s="147">
        <v>2.9</v>
      </c>
      <c r="L22" s="122">
        <f>((I22+J22)/2)+K22</f>
        <v>9.75</v>
      </c>
      <c r="M22" s="123">
        <f>H22+L22</f>
        <v>9.75</v>
      </c>
    </row>
    <row r="23" spans="1:13" ht="15.75">
      <c r="A23" s="69">
        <v>616</v>
      </c>
      <c r="B23" s="116" t="s">
        <v>262</v>
      </c>
      <c r="C23" s="116" t="s">
        <v>170</v>
      </c>
      <c r="D23" s="117">
        <f>RANK(M23,M$12:M$27)</f>
        <v>12</v>
      </c>
      <c r="E23" s="145">
        <v>7</v>
      </c>
      <c r="F23" s="146">
        <v>6.9</v>
      </c>
      <c r="G23" s="147">
        <v>2.6</v>
      </c>
      <c r="H23" s="121">
        <f>((E23+F23)/2)+G23</f>
        <v>9.55</v>
      </c>
      <c r="I23" s="147">
        <v>0</v>
      </c>
      <c r="J23" s="146">
        <v>0</v>
      </c>
      <c r="K23" s="147">
        <v>0</v>
      </c>
      <c r="L23" s="122">
        <f>((I23+J23)/2)+K23</f>
        <v>0</v>
      </c>
      <c r="M23" s="123">
        <f>H23+L23</f>
        <v>9.55</v>
      </c>
    </row>
    <row r="24" spans="1:13" ht="15.75">
      <c r="A24" s="69">
        <v>613</v>
      </c>
      <c r="B24" s="116" t="s">
        <v>263</v>
      </c>
      <c r="C24" s="116" t="s">
        <v>21</v>
      </c>
      <c r="D24" s="117">
        <f>RANK(M24,M$12:M$27)</f>
        <v>13</v>
      </c>
      <c r="E24" s="145">
        <v>7.2</v>
      </c>
      <c r="F24" s="146">
        <v>7.1</v>
      </c>
      <c r="G24" s="147">
        <v>1.7</v>
      </c>
      <c r="H24" s="121">
        <f>((E24+F24)/2)+G24</f>
        <v>8.85</v>
      </c>
      <c r="I24" s="147">
        <v>0</v>
      </c>
      <c r="J24" s="146">
        <v>0</v>
      </c>
      <c r="K24" s="147">
        <v>0</v>
      </c>
      <c r="L24" s="122">
        <f>((I24+J24)/2)+K24</f>
        <v>0</v>
      </c>
      <c r="M24" s="123">
        <f>H24+L24</f>
        <v>8.85</v>
      </c>
    </row>
    <row r="25" spans="1:13" ht="15.75">
      <c r="A25" s="69">
        <v>608</v>
      </c>
      <c r="B25" s="116" t="s">
        <v>264</v>
      </c>
      <c r="C25" s="116" t="s">
        <v>260</v>
      </c>
      <c r="D25" s="117">
        <f>RANK(M25,M$12:M$27)</f>
        <v>14</v>
      </c>
      <c r="E25" s="145">
        <v>0</v>
      </c>
      <c r="F25" s="146">
        <v>0</v>
      </c>
      <c r="G25" s="147">
        <v>0</v>
      </c>
      <c r="H25" s="121">
        <f>((E25+F25)/2)+G25</f>
        <v>0</v>
      </c>
      <c r="I25" s="147">
        <v>0</v>
      </c>
      <c r="J25" s="146">
        <v>0</v>
      </c>
      <c r="K25" s="147">
        <v>0</v>
      </c>
      <c r="L25" s="122">
        <f>((I25+J25)/2)+K25</f>
        <v>0</v>
      </c>
      <c r="M25" s="123">
        <f>H25+L25</f>
        <v>0</v>
      </c>
    </row>
    <row r="26" spans="1:13" ht="15.75">
      <c r="A26" s="69">
        <v>610</v>
      </c>
      <c r="B26" s="115" t="s">
        <v>265</v>
      </c>
      <c r="C26" s="116" t="s">
        <v>128</v>
      </c>
      <c r="D26" s="117">
        <f>RANK(M26,M$12:M$27)</f>
        <v>14</v>
      </c>
      <c r="E26" s="145">
        <v>0</v>
      </c>
      <c r="F26" s="146">
        <v>0</v>
      </c>
      <c r="G26" s="147">
        <v>0</v>
      </c>
      <c r="H26" s="121">
        <f>((E26+F26)/2)+G26</f>
        <v>0</v>
      </c>
      <c r="I26" s="147">
        <v>0</v>
      </c>
      <c r="J26" s="146">
        <v>0</v>
      </c>
      <c r="K26" s="147">
        <v>0</v>
      </c>
      <c r="L26" s="122">
        <f>((I26+J26)/2)+K26</f>
        <v>0</v>
      </c>
      <c r="M26" s="123">
        <f>H26+L26</f>
        <v>0</v>
      </c>
    </row>
    <row r="27" spans="1:13" ht="15.75">
      <c r="A27" s="69">
        <v>611</v>
      </c>
      <c r="B27" s="115" t="s">
        <v>266</v>
      </c>
      <c r="C27" s="116" t="s">
        <v>128</v>
      </c>
      <c r="D27" s="117">
        <f>RANK(M27,M$12:M$27)</f>
        <v>14</v>
      </c>
      <c r="E27" s="145">
        <v>0</v>
      </c>
      <c r="F27" s="146">
        <v>0</v>
      </c>
      <c r="G27" s="147">
        <v>0</v>
      </c>
      <c r="H27" s="121">
        <f>((E27+F27)/2)+G27</f>
        <v>0</v>
      </c>
      <c r="I27" s="147">
        <v>0</v>
      </c>
      <c r="J27" s="146">
        <v>0</v>
      </c>
      <c r="K27" s="147">
        <v>0</v>
      </c>
      <c r="L27" s="122">
        <f>((I27+J27)/2)+K27</f>
        <v>0</v>
      </c>
      <c r="M27" s="123">
        <f>H27+L27</f>
        <v>0</v>
      </c>
    </row>
    <row r="28" ht="13.5">
      <c r="D28" s="6"/>
    </row>
    <row r="29" ht="13.5">
      <c r="D29" s="6"/>
    </row>
    <row r="30" spans="2:31" ht="16.5">
      <c r="B30" s="94" t="s">
        <v>247</v>
      </c>
      <c r="C30" s="92"/>
      <c r="D30" s="13"/>
      <c r="I30" s="93"/>
      <c r="J30" s="60"/>
      <c r="K30" s="60"/>
      <c r="L30" s="60"/>
      <c r="M30" s="13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2:13" ht="13.5">
      <c r="B31" s="95" t="s">
        <v>267</v>
      </c>
      <c r="C31" s="95"/>
      <c r="D31" s="96"/>
      <c r="E31" s="97"/>
      <c r="F31" s="97"/>
      <c r="G31" s="97"/>
      <c r="H31" s="98"/>
      <c r="I31" s="97"/>
      <c r="J31" s="97"/>
      <c r="K31" s="97"/>
      <c r="L31" s="98"/>
      <c r="M31" s="96"/>
    </row>
    <row r="32" spans="3:13" ht="13.5">
      <c r="C32" s="99"/>
      <c r="D32" s="13"/>
      <c r="E32" s="100" t="s">
        <v>94</v>
      </c>
      <c r="F32" s="100"/>
      <c r="G32" s="100"/>
      <c r="H32" s="101"/>
      <c r="I32" s="100" t="s">
        <v>95</v>
      </c>
      <c r="J32" s="100"/>
      <c r="K32" s="100"/>
      <c r="L32" s="102"/>
      <c r="M32" s="103"/>
    </row>
    <row r="33" spans="4:13" ht="13.5">
      <c r="D33" s="104"/>
      <c r="E33" s="105" t="s">
        <v>96</v>
      </c>
      <c r="F33" s="105"/>
      <c r="G33" s="105" t="s">
        <v>97</v>
      </c>
      <c r="H33" s="101"/>
      <c r="I33" s="105" t="s">
        <v>96</v>
      </c>
      <c r="J33" s="105"/>
      <c r="K33" s="105" t="s">
        <v>98</v>
      </c>
      <c r="L33" s="101"/>
      <c r="M33" s="106" t="s">
        <v>99</v>
      </c>
    </row>
    <row r="34" spans="1:13" ht="13.5">
      <c r="A34" s="69" t="s">
        <v>268</v>
      </c>
      <c r="B34" s="107" t="s">
        <v>10</v>
      </c>
      <c r="C34" s="108" t="s">
        <v>101</v>
      </c>
      <c r="D34" s="109" t="s">
        <v>102</v>
      </c>
      <c r="E34" s="110" t="s">
        <v>103</v>
      </c>
      <c r="F34" s="111" t="s">
        <v>50</v>
      </c>
      <c r="G34" s="110" t="s">
        <v>104</v>
      </c>
      <c r="H34" s="112" t="s">
        <v>13</v>
      </c>
      <c r="I34" s="113" t="s">
        <v>103</v>
      </c>
      <c r="J34" s="111" t="s">
        <v>50</v>
      </c>
      <c r="K34" s="110" t="s">
        <v>104</v>
      </c>
      <c r="L34" s="112" t="s">
        <v>13</v>
      </c>
      <c r="M34" s="114" t="s">
        <v>105</v>
      </c>
    </row>
    <row r="35" spans="1:13" ht="15.75">
      <c r="A35" s="69">
        <v>501</v>
      </c>
      <c r="B35" s="115" t="s">
        <v>269</v>
      </c>
      <c r="C35" s="116" t="s">
        <v>75</v>
      </c>
      <c r="D35" s="117">
        <f>RANK(M35,M$35:M$38)</f>
        <v>1</v>
      </c>
      <c r="E35" s="145">
        <v>7.1</v>
      </c>
      <c r="F35" s="146">
        <v>7.1</v>
      </c>
      <c r="G35" s="147">
        <v>3.6</v>
      </c>
      <c r="H35" s="121">
        <f>((E35+F35)/2)+G35</f>
        <v>10.7</v>
      </c>
      <c r="I35" s="147">
        <v>6.9</v>
      </c>
      <c r="J35" s="146">
        <v>7</v>
      </c>
      <c r="K35" s="147">
        <v>3.6</v>
      </c>
      <c r="L35" s="122">
        <f>((I35+J35)/2)+K35</f>
        <v>10.55</v>
      </c>
      <c r="M35" s="123">
        <f>H35+L35</f>
        <v>21.25</v>
      </c>
    </row>
    <row r="36" spans="1:13" ht="15.75">
      <c r="A36" s="69">
        <v>503</v>
      </c>
      <c r="B36" s="116" t="s">
        <v>270</v>
      </c>
      <c r="C36" s="182" t="s">
        <v>128</v>
      </c>
      <c r="D36" s="117">
        <f>RANK(M36,M$35:M$38)</f>
        <v>2</v>
      </c>
      <c r="E36" s="148">
        <v>7.1</v>
      </c>
      <c r="F36" s="2">
        <v>7.2</v>
      </c>
      <c r="G36" s="149">
        <v>2.1</v>
      </c>
      <c r="H36" s="121">
        <f>((E36+F36)/2)+G36</f>
        <v>9.25</v>
      </c>
      <c r="I36" s="149">
        <v>6.9</v>
      </c>
      <c r="J36" s="2">
        <v>6.9</v>
      </c>
      <c r="K36" s="149">
        <v>2.1</v>
      </c>
      <c r="L36" s="122">
        <f>((I36+J36)/2)+K36</f>
        <v>9</v>
      </c>
      <c r="M36" s="123">
        <f>H36+L36</f>
        <v>18.25</v>
      </c>
    </row>
    <row r="37" spans="1:13" ht="15.75">
      <c r="A37" s="69">
        <v>502</v>
      </c>
      <c r="B37" s="115" t="s">
        <v>271</v>
      </c>
      <c r="C37" s="182" t="s">
        <v>110</v>
      </c>
      <c r="D37" s="117">
        <f>RANK(M37,M$35:M$38)</f>
        <v>3</v>
      </c>
      <c r="E37" s="145">
        <v>7</v>
      </c>
      <c r="F37" s="146">
        <v>7.1</v>
      </c>
      <c r="G37" s="147">
        <v>1.7</v>
      </c>
      <c r="H37" s="121">
        <f>((E37+F37)/2)+G37</f>
        <v>8.75</v>
      </c>
      <c r="I37" s="147">
        <v>6.9</v>
      </c>
      <c r="J37" s="146">
        <v>7</v>
      </c>
      <c r="K37" s="147">
        <v>1.8</v>
      </c>
      <c r="L37" s="122">
        <f>((I37+J37)/2)+K37</f>
        <v>8.75</v>
      </c>
      <c r="M37" s="123">
        <f>H37+L37</f>
        <v>17.5</v>
      </c>
    </row>
    <row r="38" spans="1:13" ht="15.75">
      <c r="A38" s="129">
        <v>504</v>
      </c>
      <c r="B38" s="116" t="s">
        <v>272</v>
      </c>
      <c r="C38" s="182" t="s">
        <v>273</v>
      </c>
      <c r="D38" s="117">
        <f>RANK(M38,M$35:M$38)</f>
        <v>4</v>
      </c>
      <c r="E38" s="145">
        <v>6.6</v>
      </c>
      <c r="F38" s="146">
        <v>6.6</v>
      </c>
      <c r="G38" s="147">
        <v>1.7</v>
      </c>
      <c r="H38" s="121">
        <f>((E38+F38)/2)+G38</f>
        <v>8.299999999999999</v>
      </c>
      <c r="I38" s="147">
        <v>6.4</v>
      </c>
      <c r="J38" s="146">
        <v>6.3</v>
      </c>
      <c r="K38" s="147">
        <v>1.7</v>
      </c>
      <c r="L38" s="122">
        <f>((I38+J38)/2)+K38</f>
        <v>8.049999999999999</v>
      </c>
      <c r="M38" s="123">
        <f>H38+L38-0.1</f>
        <v>16.249999999999996</v>
      </c>
    </row>
    <row r="39" ht="13.5">
      <c r="D39" s="6"/>
    </row>
    <row r="40" spans="2:31" ht="16.5">
      <c r="B40" s="94" t="s">
        <v>247</v>
      </c>
      <c r="C40" s="92"/>
      <c r="D40" s="13"/>
      <c r="I40" s="93"/>
      <c r="J40" s="60"/>
      <c r="K40" s="60"/>
      <c r="L40" s="60"/>
      <c r="M40" s="13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2:13" ht="13.5">
      <c r="B41" s="95" t="s">
        <v>274</v>
      </c>
      <c r="C41" s="95"/>
      <c r="D41" s="96"/>
      <c r="E41" s="97"/>
      <c r="F41" s="97"/>
      <c r="G41" s="97"/>
      <c r="H41" s="98"/>
      <c r="I41" s="97"/>
      <c r="J41" s="97"/>
      <c r="K41" s="97"/>
      <c r="L41" s="98"/>
      <c r="M41" s="96"/>
    </row>
    <row r="42" spans="3:13" ht="13.5">
      <c r="C42" s="99"/>
      <c r="D42" s="13"/>
      <c r="E42" s="100" t="s">
        <v>94</v>
      </c>
      <c r="F42" s="100"/>
      <c r="G42" s="100"/>
      <c r="H42" s="101"/>
      <c r="I42" s="100" t="s">
        <v>95</v>
      </c>
      <c r="J42" s="100"/>
      <c r="K42" s="100"/>
      <c r="L42" s="102"/>
      <c r="M42" s="103"/>
    </row>
    <row r="43" spans="4:13" ht="13.5">
      <c r="D43" s="104"/>
      <c r="E43" s="105" t="s">
        <v>96</v>
      </c>
      <c r="F43" s="105"/>
      <c r="G43" s="105" t="s">
        <v>97</v>
      </c>
      <c r="H43" s="101"/>
      <c r="I43" s="105" t="s">
        <v>96</v>
      </c>
      <c r="J43" s="105"/>
      <c r="K43" s="105" t="s">
        <v>98</v>
      </c>
      <c r="L43" s="101"/>
      <c r="M43" s="106" t="s">
        <v>99</v>
      </c>
    </row>
    <row r="44" spans="1:13" ht="13.5">
      <c r="A44" s="69" t="s">
        <v>249</v>
      </c>
      <c r="B44" s="107" t="s">
        <v>10</v>
      </c>
      <c r="C44" s="108" t="s">
        <v>101</v>
      </c>
      <c r="D44" s="109" t="s">
        <v>102</v>
      </c>
      <c r="E44" s="110" t="s">
        <v>103</v>
      </c>
      <c r="F44" s="111" t="s">
        <v>50</v>
      </c>
      <c r="G44" s="110" t="s">
        <v>104</v>
      </c>
      <c r="H44" s="112" t="s">
        <v>13</v>
      </c>
      <c r="I44" s="113" t="s">
        <v>103</v>
      </c>
      <c r="J44" s="111" t="s">
        <v>50</v>
      </c>
      <c r="K44" s="110" t="s">
        <v>104</v>
      </c>
      <c r="L44" s="112" t="s">
        <v>13</v>
      </c>
      <c r="M44" s="114" t="s">
        <v>105</v>
      </c>
    </row>
    <row r="45" spans="1:13" ht="15.75">
      <c r="A45" s="69">
        <v>404</v>
      </c>
      <c r="B45" s="115" t="s">
        <v>275</v>
      </c>
      <c r="C45" s="116" t="s">
        <v>110</v>
      </c>
      <c r="D45" s="117">
        <f>RANK(M45,M$45:M$50)</f>
        <v>1</v>
      </c>
      <c r="E45" s="145">
        <v>7</v>
      </c>
      <c r="F45" s="146">
        <v>6.8</v>
      </c>
      <c r="G45" s="147">
        <v>2.7</v>
      </c>
      <c r="H45" s="121">
        <f>((E45+F45)/2)+G45</f>
        <v>9.600000000000001</v>
      </c>
      <c r="I45" s="147">
        <v>6.9</v>
      </c>
      <c r="J45" s="146">
        <v>7</v>
      </c>
      <c r="K45" s="147">
        <v>3.3</v>
      </c>
      <c r="L45" s="122">
        <f>((I45+J45)/2)+K45</f>
        <v>10.25</v>
      </c>
      <c r="M45" s="123">
        <f>H45+L45</f>
        <v>19.85</v>
      </c>
    </row>
    <row r="46" spans="1:13" ht="15.75">
      <c r="A46" s="69">
        <v>405</v>
      </c>
      <c r="B46" s="116" t="s">
        <v>276</v>
      </c>
      <c r="C46" s="116" t="s">
        <v>170</v>
      </c>
      <c r="D46" s="117">
        <f>RANK(M46,M$45:M$50)</f>
        <v>2</v>
      </c>
      <c r="E46" s="145">
        <v>7</v>
      </c>
      <c r="F46" s="146">
        <v>7</v>
      </c>
      <c r="G46" s="147">
        <v>1.7</v>
      </c>
      <c r="H46" s="121">
        <f>((E46+F46)/2)+G46</f>
        <v>8.7</v>
      </c>
      <c r="I46" s="147">
        <v>5.4</v>
      </c>
      <c r="J46" s="146">
        <v>5.2</v>
      </c>
      <c r="K46" s="147">
        <v>1.3</v>
      </c>
      <c r="L46" s="122">
        <f>((I46+J46)/2)+K46</f>
        <v>6.6000000000000005</v>
      </c>
      <c r="M46" s="123">
        <f>H46+L46</f>
        <v>15.3</v>
      </c>
    </row>
    <row r="47" spans="1:13" ht="13.5">
      <c r="A47" s="69">
        <v>406</v>
      </c>
      <c r="B47" s="183" t="s">
        <v>277</v>
      </c>
      <c r="C47" s="184" t="s">
        <v>170</v>
      </c>
      <c r="D47" s="117">
        <f>RANK(M47,M$45:M$50)</f>
        <v>3</v>
      </c>
      <c r="E47" s="145">
        <v>6.8</v>
      </c>
      <c r="F47" s="146">
        <v>6.8</v>
      </c>
      <c r="G47" s="147">
        <v>1.7</v>
      </c>
      <c r="H47" s="121">
        <f>((E47+F47)/2)+G47</f>
        <v>8.5</v>
      </c>
      <c r="I47" s="147">
        <v>5.1</v>
      </c>
      <c r="J47" s="146">
        <v>5</v>
      </c>
      <c r="K47" s="147">
        <v>1.4</v>
      </c>
      <c r="L47" s="122">
        <f>((I47+J47)/2)+K47</f>
        <v>6.449999999999999</v>
      </c>
      <c r="M47" s="123">
        <f>H47+L47</f>
        <v>14.95</v>
      </c>
    </row>
    <row r="48" spans="1:13" ht="15.75">
      <c r="A48" s="69">
        <v>402</v>
      </c>
      <c r="B48" s="116" t="s">
        <v>278</v>
      </c>
      <c r="C48" s="182" t="s">
        <v>75</v>
      </c>
      <c r="D48" s="117">
        <f>RANK(M48,M$45:M$50)</f>
        <v>4</v>
      </c>
      <c r="E48" s="145">
        <v>5</v>
      </c>
      <c r="F48" s="146">
        <v>5.1</v>
      </c>
      <c r="G48" s="147">
        <v>1.2</v>
      </c>
      <c r="H48" s="121">
        <f>((E48+F48)/2)+G48</f>
        <v>6.25</v>
      </c>
      <c r="I48" s="147">
        <v>6.8</v>
      </c>
      <c r="J48" s="146">
        <v>6.6</v>
      </c>
      <c r="K48" s="147">
        <v>1.4</v>
      </c>
      <c r="L48" s="122">
        <f>((I48+J48)/2)+K48</f>
        <v>8.1</v>
      </c>
      <c r="M48" s="123">
        <f>H48+L48</f>
        <v>14.35</v>
      </c>
    </row>
    <row r="49" spans="1:13" ht="15.75">
      <c r="A49" s="69">
        <v>403</v>
      </c>
      <c r="B49" s="115" t="s">
        <v>279</v>
      </c>
      <c r="C49" s="182" t="s">
        <v>110</v>
      </c>
      <c r="D49" s="117">
        <f>RANK(M49,M$45:M$50)</f>
        <v>5</v>
      </c>
      <c r="E49" s="145">
        <v>7.2</v>
      </c>
      <c r="F49" s="146">
        <v>7.2</v>
      </c>
      <c r="G49" s="147">
        <v>1.8</v>
      </c>
      <c r="H49" s="121">
        <f>((E49+F49)/2)+G49</f>
        <v>9</v>
      </c>
      <c r="I49" s="147">
        <v>0</v>
      </c>
      <c r="J49" s="146">
        <v>0</v>
      </c>
      <c r="K49" s="147">
        <v>0</v>
      </c>
      <c r="L49" s="122">
        <f>((I49+J49)/2)+K49</f>
        <v>0</v>
      </c>
      <c r="M49" s="123">
        <f>H49+L49</f>
        <v>9</v>
      </c>
    </row>
    <row r="50" spans="1:13" ht="13.5">
      <c r="A50" s="69">
        <v>401</v>
      </c>
      <c r="B50" s="183" t="s">
        <v>280</v>
      </c>
      <c r="C50" s="184" t="s">
        <v>170</v>
      </c>
      <c r="D50" s="117">
        <f>RANK(M50,M$45:M$50)</f>
        <v>6</v>
      </c>
      <c r="E50" s="145">
        <v>0</v>
      </c>
      <c r="F50" s="146">
        <v>0</v>
      </c>
      <c r="G50" s="147">
        <v>0</v>
      </c>
      <c r="H50" s="121">
        <f>((E50+F50)/2)+G50</f>
        <v>0</v>
      </c>
      <c r="I50" s="147">
        <v>5.2</v>
      </c>
      <c r="J50" s="146">
        <v>5.3</v>
      </c>
      <c r="K50" s="147">
        <v>1.2</v>
      </c>
      <c r="L50" s="122">
        <f>((I50+J50)/2)+K50</f>
        <v>6.45</v>
      </c>
      <c r="M50" s="123">
        <f>H50+L50</f>
        <v>6.45</v>
      </c>
    </row>
  </sheetData>
  <sheetProtection selectLockedCells="1" selectUnlockedCells="1"/>
  <mergeCells count="16">
    <mergeCell ref="B2:C2"/>
    <mergeCell ref="B8:C8"/>
    <mergeCell ref="E9:G9"/>
    <mergeCell ref="I9:K9"/>
    <mergeCell ref="E10:F10"/>
    <mergeCell ref="I10:J10"/>
    <mergeCell ref="B31:C31"/>
    <mergeCell ref="E32:G32"/>
    <mergeCell ref="I32:K32"/>
    <mergeCell ref="E33:F33"/>
    <mergeCell ref="I33:J33"/>
    <mergeCell ref="B41:C41"/>
    <mergeCell ref="E42:G42"/>
    <mergeCell ref="I42:K42"/>
    <mergeCell ref="E43:F43"/>
    <mergeCell ref="I43:J43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/>
  <cp:lastPrinted>2012-11-15T08:35:08Z</cp:lastPrinted>
  <dcterms:created xsi:type="dcterms:W3CDTF">2007-02-15T20:28:56Z</dcterms:created>
  <dcterms:modified xsi:type="dcterms:W3CDTF">2012-11-25T20:34:51Z</dcterms:modified>
  <cp:category/>
  <cp:version/>
  <cp:contentType/>
  <cp:contentStatus/>
  <cp:revision>4</cp:revision>
</cp:coreProperties>
</file>