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firstSheet="1" activeTab="1"/>
  </bookViews>
  <sheets>
    <sheet name="Wedstrijd 2 Airtumbling" sheetId="1" state="hidden" r:id="rId1"/>
    <sheet name="Sportpaleis" sheetId="2" r:id="rId2"/>
  </sheets>
  <definedNames/>
  <calcPr fullCalcOnLoad="1"/>
</workbook>
</file>

<file path=xl/sharedStrings.xml><?xml version="1.0" encoding="utf-8"?>
<sst xmlns="http://schemas.openxmlformats.org/spreadsheetml/2006/main" count="675" uniqueCount="113">
  <si>
    <r>
      <t>UITSLAGENLIJST TELCOMMISSIE</t>
    </r>
    <r>
      <rPr>
        <sz val="12"/>
        <rFont val="Arial"/>
        <family val="2"/>
      </rPr>
      <t xml:space="preserve">  </t>
    </r>
  </si>
  <si>
    <t>Wedstrijd 2 Airtumbling</t>
  </si>
  <si>
    <r>
      <t>WEDSTRIJD</t>
    </r>
    <r>
      <rPr>
        <b/>
        <sz val="16"/>
        <rFont val="Arial"/>
        <family val="2"/>
      </rPr>
      <t>: Ahoycup Groepsspringen</t>
    </r>
    <r>
      <rPr>
        <sz val="16"/>
        <rFont val="Arial"/>
        <family val="2"/>
      </rPr>
      <t xml:space="preserve"> PLAATS: Rotterdam   DATUM: 16-9-2012</t>
    </r>
  </si>
  <si>
    <t>Senioren B</t>
  </si>
  <si>
    <t>Uitvoering</t>
  </si>
  <si>
    <t>Moeilijkheid</t>
  </si>
  <si>
    <t xml:space="preserve">Nr </t>
  </si>
  <si>
    <t>Naam</t>
  </si>
  <si>
    <t>Team</t>
  </si>
  <si>
    <t>Individueel</t>
  </si>
  <si>
    <t>Jury 1</t>
  </si>
  <si>
    <t>Jury 2</t>
  </si>
  <si>
    <t xml:space="preserve">Jury 1 </t>
  </si>
  <si>
    <t>Totaal</t>
  </si>
  <si>
    <t>Kim de Wit</t>
  </si>
  <si>
    <t>1e serie</t>
  </si>
  <si>
    <t>Subtot</t>
  </si>
  <si>
    <t>Totaal T</t>
  </si>
  <si>
    <t>2e serie</t>
  </si>
  <si>
    <t>GTS Stede Broec</t>
  </si>
  <si>
    <t>Esther Mol</t>
  </si>
  <si>
    <t>Eind</t>
  </si>
  <si>
    <t>Linda Boon</t>
  </si>
  <si>
    <t xml:space="preserve">Totaal  </t>
  </si>
  <si>
    <t>Frederiek Korver</t>
  </si>
  <si>
    <t>&amp;</t>
  </si>
  <si>
    <t>Plaats</t>
  </si>
  <si>
    <t>Totaal 1,2,3,4</t>
  </si>
  <si>
    <t>Jessie Pieper</t>
  </si>
  <si>
    <t>HSV 1946 H van Holland</t>
  </si>
  <si>
    <t>Celine van Kampen</t>
  </si>
  <si>
    <t>Gina van Schaijik</t>
  </si>
  <si>
    <t>Cindy Brochard</t>
  </si>
  <si>
    <t>Coby Kaptein</t>
  </si>
  <si>
    <t>CGV Urk</t>
  </si>
  <si>
    <t>Alicia Kaptein</t>
  </si>
  <si>
    <t>Josephina Hoekstra</t>
  </si>
  <si>
    <t>Maaike Bakker</t>
  </si>
  <si>
    <t>Jeugd B</t>
  </si>
  <si>
    <t>Rosa-Lynn Westra</t>
  </si>
  <si>
    <t>Lova Vroomshoop</t>
  </si>
  <si>
    <t>Maaike Beumer</t>
  </si>
  <si>
    <t>springer 3</t>
  </si>
  <si>
    <t>springer 4</t>
  </si>
  <si>
    <t>Marjet Egberts</t>
  </si>
  <si>
    <t>KEV Vriezenveen Team 1</t>
  </si>
  <si>
    <t>Lorraine Mantiri</t>
  </si>
  <si>
    <t>Allyson Veldkamp</t>
  </si>
  <si>
    <t>Lisanne Smelt</t>
  </si>
  <si>
    <t>springer 1</t>
  </si>
  <si>
    <t>KEV Vriezenveen Team 2</t>
  </si>
  <si>
    <t>springer 2</t>
  </si>
  <si>
    <t>Junioren B</t>
  </si>
  <si>
    <t>Jessie Duffhues</t>
  </si>
  <si>
    <t>Hirundo Lage Zwaluwe</t>
  </si>
  <si>
    <t>Nicole Heijkoop</t>
  </si>
  <si>
    <t>Brenda Vos</t>
  </si>
  <si>
    <t>Joëlle Roza</t>
  </si>
  <si>
    <t>Esmee Antonissen</t>
  </si>
  <si>
    <t>TRAFO Steenbergen</t>
  </si>
  <si>
    <t>Nova Hensen</t>
  </si>
  <si>
    <t>Claudia Laurijsse</t>
  </si>
  <si>
    <t>Vera Brooijmans</t>
  </si>
  <si>
    <t>Niesa Leferink</t>
  </si>
  <si>
    <t>TurnCentrum Twente</t>
  </si>
  <si>
    <t>Britt Hofmeijer</t>
  </si>
  <si>
    <t>Manon Rouwen</t>
  </si>
  <si>
    <t>Nikki Slag</t>
  </si>
  <si>
    <t>Mariska Baalhuis</t>
  </si>
  <si>
    <t>Mandy Bosch</t>
  </si>
  <si>
    <t>Hanneke Kottier</t>
  </si>
  <si>
    <t>Rosanne Dubbink</t>
  </si>
  <si>
    <t>Doris vd Plas</t>
  </si>
  <si>
    <t>GV Barendrecht</t>
  </si>
  <si>
    <t>Iris Vos</t>
  </si>
  <si>
    <t>Juliette Storm</t>
  </si>
  <si>
    <t>Dnise Kuit</t>
  </si>
  <si>
    <t>Marit Poelsma</t>
  </si>
  <si>
    <t>GV Leeuwarden</t>
  </si>
  <si>
    <t>Manon Visser</t>
  </si>
  <si>
    <t>Dafina Zejanahula</t>
  </si>
  <si>
    <t>Nina Verneeren</t>
  </si>
  <si>
    <t>Jeugd A</t>
  </si>
  <si>
    <t>Femke Rouwen</t>
  </si>
  <si>
    <t>Indy Witbreik</t>
  </si>
  <si>
    <t>Kaylee Eisinger</t>
  </si>
  <si>
    <t>Lushan Reuvers</t>
  </si>
  <si>
    <t>Junioren A</t>
  </si>
  <si>
    <t>Eline Groen</t>
  </si>
  <si>
    <t>Nienke Visscher</t>
  </si>
  <si>
    <t>Sietske van Goor</t>
  </si>
  <si>
    <t>Yara ter Huurne</t>
  </si>
  <si>
    <t>Entina van Spronsen</t>
  </si>
  <si>
    <t>Jacolien Bakker</t>
  </si>
  <si>
    <t>Eline Bakker</t>
  </si>
  <si>
    <t>Marijke Kramer</t>
  </si>
  <si>
    <t xml:space="preserve">UITSLAGENLIJST TELCOMMISSIE  </t>
  </si>
  <si>
    <t>Ahoy Cup Groepsspringen te Rotterdam   datum: 15-06-2013</t>
  </si>
  <si>
    <t>MIDDAGWEDSTRIJD 1 - SPORTPALEIS</t>
  </si>
  <si>
    <t>Minitrampoline</t>
  </si>
  <si>
    <t>Springtoestel</t>
  </si>
  <si>
    <t>Dames  Senioren A</t>
  </si>
  <si>
    <t>Totaal M</t>
  </si>
  <si>
    <t>Totaal S</t>
  </si>
  <si>
    <t>M&amp;S</t>
  </si>
  <si>
    <t>KEV Vriezenveen</t>
  </si>
  <si>
    <t>STAR Rotterdam</t>
  </si>
  <si>
    <t>Swentibold Sittard</t>
  </si>
  <si>
    <t>Mix  Senioren A</t>
  </si>
  <si>
    <t>MTV Middelburg</t>
  </si>
  <si>
    <t>Heren  Senioren A</t>
  </si>
  <si>
    <t>CGV DOK Ede</t>
  </si>
  <si>
    <t>Turnschool Rijssen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</si>
</sst>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 locked="0"/>
    </xf>
    <xf numFmtId="164" fontId="0" fillId="0" borderId="1" xfId="0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vertical="center"/>
      <protection/>
    </xf>
    <xf numFmtId="164" fontId="0" fillId="0" borderId="2" xfId="0" applyBorder="1" applyAlignment="1" applyProtection="1">
      <alignment/>
      <protection locked="0"/>
    </xf>
    <xf numFmtId="164" fontId="0" fillId="0" borderId="2" xfId="0" applyFont="1" applyBorder="1" applyAlignment="1" applyProtection="1">
      <alignment horizontal="center"/>
      <protection/>
    </xf>
    <xf numFmtId="164" fontId="6" fillId="0" borderId="3" xfId="0" applyFont="1" applyBorder="1" applyAlignment="1" applyProtection="1">
      <alignment horizontal="center"/>
      <protection/>
    </xf>
    <xf numFmtId="164" fontId="6" fillId="0" borderId="4" xfId="0" applyFont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/>
      <protection locked="0"/>
    </xf>
    <xf numFmtId="165" fontId="0" fillId="0" borderId="2" xfId="0" applyNumberFormat="1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 locked="0"/>
    </xf>
    <xf numFmtId="164" fontId="6" fillId="0" borderId="6" xfId="0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 locked="0"/>
    </xf>
    <xf numFmtId="164" fontId="6" fillId="2" borderId="6" xfId="0" applyFont="1" applyFill="1" applyBorder="1" applyAlignment="1" applyProtection="1">
      <alignment horizontal="center" vertical="center"/>
      <protection/>
    </xf>
    <xf numFmtId="164" fontId="6" fillId="3" borderId="6" xfId="0" applyFont="1" applyFill="1" applyBorder="1" applyAlignment="1" applyProtection="1">
      <alignment horizontal="center" vertical="center"/>
      <protection/>
    </xf>
    <xf numFmtId="164" fontId="6" fillId="0" borderId="6" xfId="0" applyFont="1" applyBorder="1" applyAlignment="1" applyProtection="1">
      <alignment horizontal="center" vertical="center"/>
      <protection/>
    </xf>
    <xf numFmtId="164" fontId="6" fillId="0" borderId="6" xfId="0" applyFont="1" applyFill="1" applyBorder="1" applyAlignment="1" applyProtection="1">
      <alignment horizontal="center" vertical="center"/>
      <protection/>
    </xf>
    <xf numFmtId="164" fontId="0" fillId="0" borderId="8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0" fillId="0" borderId="8" xfId="0" applyFont="1" applyBorder="1" applyAlignment="1" applyProtection="1">
      <alignment horizontal="center"/>
      <protection/>
    </xf>
    <xf numFmtId="164" fontId="6" fillId="0" borderId="10" xfId="0" applyFont="1" applyBorder="1" applyAlignment="1" applyProtection="1">
      <alignment horizontal="center" vertical="center"/>
      <protection/>
    </xf>
    <xf numFmtId="164" fontId="6" fillId="0" borderId="10" xfId="0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64" fontId="0" fillId="0" borderId="6" xfId="0" applyFont="1" applyBorder="1" applyAlignment="1" applyProtection="1">
      <alignment horizontal="center" vertical="center"/>
      <protection locked="0"/>
    </xf>
    <xf numFmtId="164" fontId="0" fillId="0" borderId="6" xfId="0" applyFont="1" applyBorder="1" applyAlignment="1" applyProtection="1">
      <alignment vertical="center"/>
      <protection locked="0"/>
    </xf>
    <xf numFmtId="164" fontId="8" fillId="0" borderId="6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 locked="0"/>
    </xf>
    <xf numFmtId="164" fontId="0" fillId="0" borderId="8" xfId="0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 locked="0"/>
    </xf>
    <xf numFmtId="165" fontId="9" fillId="0" borderId="9" xfId="0" applyNumberFormat="1" applyFont="1" applyFill="1" applyBorder="1" applyAlignment="1" applyProtection="1">
      <alignment horizontal="center"/>
      <protection/>
    </xf>
    <xf numFmtId="164" fontId="0" fillId="0" borderId="6" xfId="0" applyFont="1" applyFill="1" applyBorder="1" applyAlignment="1">
      <alignment vertical="center"/>
    </xf>
    <xf numFmtId="164" fontId="0" fillId="4" borderId="6" xfId="0" applyFont="1" applyFill="1" applyBorder="1" applyAlignment="1" applyProtection="1">
      <alignment vertical="center"/>
      <protection/>
    </xf>
    <xf numFmtId="164" fontId="8" fillId="5" borderId="6" xfId="0" applyFont="1" applyFill="1" applyBorder="1" applyAlignment="1" applyProtection="1">
      <alignment horizontal="center" vertical="center"/>
      <protection/>
    </xf>
    <xf numFmtId="164" fontId="0" fillId="0" borderId="8" xfId="0" applyFont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vertical="center"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/>
      <protection/>
    </xf>
    <xf numFmtId="164" fontId="10" fillId="0" borderId="11" xfId="0" applyFont="1" applyBorder="1" applyAlignment="1" applyProtection="1">
      <alignment horizontal="center" vertical="center"/>
      <protection locked="0"/>
    </xf>
    <xf numFmtId="164" fontId="6" fillId="0" borderId="12" xfId="0" applyFont="1" applyBorder="1" applyAlignment="1" applyProtection="1">
      <alignment horizontal="center" vertical="center"/>
      <protection locked="0"/>
    </xf>
    <xf numFmtId="165" fontId="6" fillId="0" borderId="9" xfId="0" applyNumberFormat="1" applyFont="1" applyFill="1" applyBorder="1" applyAlignment="1" applyProtection="1">
      <alignment horizontal="center" vertical="center"/>
      <protection/>
    </xf>
    <xf numFmtId="164" fontId="0" fillId="0" borderId="11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0" fillId="0" borderId="12" xfId="0" applyFont="1" applyBorder="1" applyAlignment="1" applyProtection="1">
      <alignment horizontal="center" vertical="center"/>
      <protection locked="0"/>
    </xf>
    <xf numFmtId="165" fontId="6" fillId="0" borderId="14" xfId="0" applyNumberFormat="1" applyFon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/>
      <protection locked="0"/>
    </xf>
    <xf numFmtId="164" fontId="0" fillId="6" borderId="6" xfId="0" applyFont="1" applyFill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horizontal="center" vertical="center"/>
      <protection/>
    </xf>
    <xf numFmtId="165" fontId="9" fillId="5" borderId="6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 locked="0"/>
    </xf>
    <xf numFmtId="164" fontId="6" fillId="0" borderId="15" xfId="0" applyFont="1" applyBorder="1" applyAlignment="1" applyProtection="1">
      <alignment horizontal="center"/>
      <protection/>
    </xf>
    <xf numFmtId="164" fontId="6" fillId="0" borderId="16" xfId="0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 locked="0"/>
    </xf>
    <xf numFmtId="164" fontId="0" fillId="0" borderId="9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/>
    </xf>
    <xf numFmtId="164" fontId="6" fillId="0" borderId="17" xfId="0" applyFont="1" applyBorder="1" applyAlignment="1" applyProtection="1">
      <alignment horizontal="center"/>
      <protection/>
    </xf>
    <xf numFmtId="164" fontId="6" fillId="0" borderId="18" xfId="0" applyFont="1" applyBorder="1" applyAlignment="1" applyProtection="1">
      <alignment/>
      <protection/>
    </xf>
    <xf numFmtId="165" fontId="6" fillId="5" borderId="6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/>
      <protection locked="0"/>
    </xf>
    <xf numFmtId="164" fontId="11" fillId="0" borderId="6" xfId="0" applyFont="1" applyFill="1" applyBorder="1" applyAlignment="1">
      <alignment vertical="center"/>
    </xf>
    <xf numFmtId="164" fontId="0" fillId="0" borderId="17" xfId="0" applyFont="1" applyBorder="1" applyAlignment="1" applyProtection="1">
      <alignment horizontal="center"/>
      <protection locked="0"/>
    </xf>
    <xf numFmtId="164" fontId="0" fillId="0" borderId="18" xfId="0" applyFont="1" applyFill="1" applyBorder="1" applyAlignment="1">
      <alignment vertical="center"/>
    </xf>
    <xf numFmtId="164" fontId="0" fillId="0" borderId="18" xfId="0" applyFont="1" applyBorder="1" applyAlignment="1" applyProtection="1">
      <alignment vertical="center"/>
      <protection locked="0"/>
    </xf>
    <xf numFmtId="164" fontId="0" fillId="0" borderId="18" xfId="0" applyFont="1" applyFill="1" applyBorder="1" applyAlignment="1" applyProtection="1">
      <alignment vertical="center"/>
      <protection locked="0"/>
    </xf>
    <xf numFmtId="164" fontId="0" fillId="0" borderId="18" xfId="0" applyFont="1" applyFill="1" applyBorder="1" applyAlignment="1" applyProtection="1">
      <alignment vertical="center"/>
      <protection/>
    </xf>
    <xf numFmtId="164" fontId="0" fillId="0" borderId="18" xfId="0" applyFont="1" applyFill="1" applyBorder="1" applyAlignment="1" applyProtection="1">
      <alignment/>
      <protection locked="0"/>
    </xf>
    <xf numFmtId="164" fontId="0" fillId="0" borderId="18" xfId="0" applyFont="1" applyFill="1" applyBorder="1" applyAlignment="1" applyProtection="1">
      <alignment/>
      <protection/>
    </xf>
    <xf numFmtId="164" fontId="8" fillId="0" borderId="18" xfId="0" applyFont="1" applyBorder="1" applyAlignment="1" applyProtection="1">
      <alignment horizontal="center"/>
      <protection/>
    </xf>
    <xf numFmtId="164" fontId="0" fillId="0" borderId="19" xfId="0" applyFont="1" applyFill="1" applyBorder="1" applyAlignment="1" applyProtection="1">
      <alignment/>
      <protection locked="0"/>
    </xf>
    <xf numFmtId="164" fontId="0" fillId="0" borderId="18" xfId="0" applyFont="1" applyBorder="1" applyAlignment="1" applyProtection="1">
      <alignment/>
      <protection locked="0"/>
    </xf>
    <xf numFmtId="164" fontId="0" fillId="0" borderId="0" xfId="0" applyAlignment="1" applyProtection="1">
      <alignment vertical="center"/>
      <protection locked="0"/>
    </xf>
    <xf numFmtId="164" fontId="0" fillId="0" borderId="2" xfId="0" applyBorder="1" applyAlignment="1" applyProtection="1">
      <alignment vertical="center"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8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5" fontId="9" fillId="0" borderId="9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Alignment="1" applyProtection="1">
      <alignment/>
      <protection locked="0"/>
    </xf>
    <xf numFmtId="164" fontId="11" fillId="0" borderId="6" xfId="0" applyFont="1" applyBorder="1" applyAlignment="1">
      <alignment vertical="center"/>
    </xf>
    <xf numFmtId="164" fontId="0" fillId="0" borderId="5" xfId="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6" fillId="0" borderId="8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0" fillId="0" borderId="6" xfId="0" applyFont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 horizontal="center"/>
      <protection/>
    </xf>
    <xf numFmtId="164" fontId="2" fillId="0" borderId="18" xfId="0" applyFont="1" applyBorder="1" applyAlignment="1" applyProtection="1">
      <alignment horizontal="center" vertical="center"/>
      <protection locked="0"/>
    </xf>
    <xf numFmtId="164" fontId="6" fillId="0" borderId="15" xfId="0" applyFont="1" applyBorder="1" applyAlignment="1" applyProtection="1">
      <alignment horizontal="center" vertical="center"/>
      <protection/>
    </xf>
    <xf numFmtId="164" fontId="6" fillId="0" borderId="20" xfId="0" applyFont="1" applyBorder="1" applyAlignment="1" applyProtection="1">
      <alignment horizontal="center" vertical="center"/>
      <protection/>
    </xf>
    <xf numFmtId="164" fontId="6" fillId="0" borderId="21" xfId="0" applyFont="1" applyBorder="1" applyAlignment="1" applyProtection="1">
      <alignment horizontal="center" vertical="center"/>
      <protection/>
    </xf>
    <xf numFmtId="164" fontId="6" fillId="0" borderId="21" xfId="0" applyFont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12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center"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 applyProtection="1">
      <alignment/>
      <protection/>
    </xf>
    <xf numFmtId="164" fontId="13" fillId="0" borderId="10" xfId="0" applyFont="1" applyBorder="1" applyAlignment="1" applyProtection="1">
      <alignment horizontal="center"/>
      <protection/>
    </xf>
    <xf numFmtId="165" fontId="14" fillId="0" borderId="11" xfId="0" applyNumberFormat="1" applyFont="1" applyBorder="1" applyAlignment="1" applyProtection="1">
      <alignment horizontal="center"/>
      <protection locked="0"/>
    </xf>
    <xf numFmtId="164" fontId="6" fillId="2" borderId="6" xfId="0" applyFont="1" applyFill="1" applyBorder="1" applyAlignment="1" applyProtection="1">
      <alignment/>
      <protection/>
    </xf>
    <xf numFmtId="164" fontId="6" fillId="3" borderId="6" xfId="0" applyFont="1" applyFill="1" applyBorder="1" applyAlignment="1" applyProtection="1">
      <alignment/>
      <protection/>
    </xf>
    <xf numFmtId="164" fontId="7" fillId="0" borderId="6" xfId="0" applyFont="1" applyBorder="1" applyAlignment="1" applyProtection="1">
      <alignment/>
      <protection/>
    </xf>
    <xf numFmtId="164" fontId="7" fillId="0" borderId="6" xfId="0" applyFont="1" applyFill="1" applyBorder="1" applyAlignment="1" applyProtection="1">
      <alignment horizontal="center"/>
      <protection/>
    </xf>
    <xf numFmtId="164" fontId="14" fillId="0" borderId="12" xfId="0" applyFont="1" applyBorder="1" applyAlignment="1" applyProtection="1">
      <alignment horizontal="center"/>
      <protection locked="0"/>
    </xf>
    <xf numFmtId="165" fontId="7" fillId="0" borderId="6" xfId="0" applyNumberFormat="1" applyFont="1" applyFill="1" applyBorder="1" applyAlignment="1" applyProtection="1">
      <alignment horizontal="center"/>
      <protection/>
    </xf>
    <xf numFmtId="164" fontId="0" fillId="0" borderId="6" xfId="0" applyFont="1" applyBorder="1" applyAlignment="1" applyProtection="1">
      <alignment/>
      <protection locked="0"/>
    </xf>
    <xf numFmtId="164" fontId="0" fillId="4" borderId="6" xfId="0" applyFont="1" applyFill="1" applyBorder="1" applyAlignment="1" applyProtection="1">
      <alignment/>
      <protection/>
    </xf>
    <xf numFmtId="164" fontId="8" fillId="0" borderId="6" xfId="0" applyFont="1" applyBorder="1" applyAlignment="1" applyProtection="1">
      <alignment horizontal="center"/>
      <protection/>
    </xf>
    <xf numFmtId="164" fontId="0" fillId="0" borderId="6" xfId="0" applyFont="1" applyBorder="1" applyAlignment="1" applyProtection="1">
      <alignment/>
      <protection/>
    </xf>
    <xf numFmtId="165" fontId="9" fillId="0" borderId="6" xfId="0" applyNumberFormat="1" applyFont="1" applyFill="1" applyBorder="1" applyAlignment="1" applyProtection="1">
      <alignment horizontal="center"/>
      <protection/>
    </xf>
    <xf numFmtId="164" fontId="0" fillId="5" borderId="6" xfId="0" applyFont="1" applyFill="1" applyBorder="1" applyAlignment="1">
      <alignment vertical="center"/>
    </xf>
    <xf numFmtId="164" fontId="0" fillId="5" borderId="6" xfId="0" applyFont="1" applyFill="1" applyBorder="1" applyAlignment="1" applyProtection="1">
      <alignment/>
      <protection locked="0"/>
    </xf>
    <xf numFmtId="164" fontId="0" fillId="5" borderId="6" xfId="0" applyFont="1" applyFill="1" applyBorder="1" applyAlignment="1" applyProtection="1">
      <alignment/>
      <protection/>
    </xf>
    <xf numFmtId="164" fontId="8" fillId="5" borderId="6" xfId="0" applyFont="1" applyFill="1" applyBorder="1" applyAlignment="1" applyProtection="1">
      <alignment horizontal="center"/>
      <protection/>
    </xf>
    <xf numFmtId="165" fontId="9" fillId="5" borderId="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152400</xdr:rowOff>
    </xdr:from>
    <xdr:to>
      <xdr:col>15</xdr:col>
      <xdr:colOff>361950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52400"/>
          <a:ext cx="1943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37"/>
  <sheetViews>
    <sheetView showGridLines="0" zoomScale="80" zoomScaleNormal="80" workbookViewId="0" topLeftCell="A211">
      <selection activeCell="P225" sqref="P225"/>
    </sheetView>
  </sheetViews>
  <sheetFormatPr defaultColWidth="9.140625" defaultRowHeight="12.75" customHeight="1"/>
  <cols>
    <col min="1" max="1" width="2.140625" style="1" customWidth="1"/>
    <col min="2" max="2" width="4.140625" style="2" customWidth="1"/>
    <col min="3" max="3" width="23.7109375" style="1" customWidth="1"/>
    <col min="4" max="8" width="8.140625" style="1" customWidth="1"/>
    <col min="9" max="9" width="9.57421875" style="1" customWidth="1"/>
    <col min="10" max="10" width="3.00390625" style="1" customWidth="1"/>
    <col min="11" max="11" width="16.140625" style="1" customWidth="1"/>
    <col min="12" max="12" width="12.57421875" style="1" customWidth="1"/>
    <col min="13" max="13" width="10.7109375" style="2" customWidth="1"/>
    <col min="14" max="14" width="8.421875" style="1" customWidth="1"/>
    <col min="15" max="15" width="12.8515625" style="1" customWidth="1"/>
    <col min="16" max="16" width="8.421875" style="1" customWidth="1"/>
    <col min="17" max="17" width="3.8515625" style="1" customWidth="1"/>
    <col min="18" max="18" width="10.00390625" style="1" customWidth="1"/>
    <col min="19" max="19" width="8.421875" style="1" customWidth="1"/>
    <col min="20" max="20" width="4.140625" style="3" customWidth="1"/>
    <col min="21" max="21" width="8.421875" style="1" customWidth="1"/>
    <col min="22" max="22" width="7.00390625" style="1" customWidth="1"/>
    <col min="23" max="23" width="9.140625" style="4" customWidth="1"/>
    <col min="24" max="25" width="9.140625" style="1" customWidth="1"/>
    <col min="26" max="26" width="15.00390625" style="1" customWidth="1"/>
    <col min="27" max="27" width="22.8515625" style="1" customWidth="1"/>
    <col min="28" max="30" width="9.140625" style="2" customWidth="1"/>
    <col min="31" max="16384" width="9.140625" style="1" customWidth="1"/>
  </cols>
  <sheetData>
    <row r="2" spans="2:20" s="1" customFormat="1" ht="19.5" customHeight="1">
      <c r="B2" s="5" t="s">
        <v>0</v>
      </c>
      <c r="C2" s="6"/>
      <c r="D2" s="6"/>
      <c r="E2" s="6"/>
      <c r="F2" s="6"/>
      <c r="G2" s="6"/>
      <c r="H2" s="6"/>
      <c r="I2" s="6"/>
      <c r="L2" s="7" t="s">
        <v>1</v>
      </c>
      <c r="M2" s="8"/>
      <c r="O2" s="8"/>
      <c r="P2" s="8"/>
      <c r="Q2" s="8"/>
      <c r="R2" s="8"/>
      <c r="S2" s="8"/>
      <c r="T2" s="8"/>
    </row>
    <row r="3" spans="2:20" s="1" customFormat="1" ht="19.5" customHeight="1">
      <c r="B3" s="5"/>
      <c r="C3" s="6"/>
      <c r="D3" s="6"/>
      <c r="E3" s="6"/>
      <c r="F3" s="6"/>
      <c r="G3" s="6"/>
      <c r="H3" s="6"/>
      <c r="I3" s="6"/>
      <c r="J3" s="6"/>
      <c r="K3" s="8"/>
      <c r="L3" s="8"/>
      <c r="M3" s="8"/>
      <c r="N3" s="7"/>
      <c r="O3" s="8"/>
      <c r="P3" s="8"/>
      <c r="Q3" s="8"/>
      <c r="R3" s="8"/>
      <c r="S3" s="8"/>
      <c r="T3" s="8"/>
    </row>
    <row r="4" spans="2:20" s="1" customFormat="1" ht="19.5" customHeight="1"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8"/>
      <c r="O4" s="8"/>
      <c r="P4" s="8"/>
      <c r="Q4" s="8"/>
      <c r="R4" s="8"/>
      <c r="S4" s="8"/>
      <c r="T4" s="8"/>
    </row>
    <row r="5" spans="2:12" s="8" customFormat="1" ht="19.5" customHeight="1">
      <c r="B5" s="10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s="8" customFormat="1" ht="19.5" customHeight="1">
      <c r="B6" s="10"/>
      <c r="C6" s="6"/>
      <c r="D6" s="6"/>
      <c r="E6" s="6"/>
      <c r="F6" s="6"/>
      <c r="G6" s="6"/>
      <c r="H6" s="6"/>
      <c r="I6" s="6"/>
      <c r="J6" s="6"/>
      <c r="K6" s="6"/>
      <c r="L6" s="6"/>
    </row>
    <row r="7" spans="10:30" ht="13.5" customHeight="1">
      <c r="J7" s="9"/>
      <c r="N7" s="8"/>
      <c r="O7" s="8"/>
      <c r="P7" s="8"/>
      <c r="Q7" s="8"/>
      <c r="R7" s="11"/>
      <c r="S7" s="8"/>
      <c r="T7" s="8"/>
      <c r="U7" s="4"/>
      <c r="W7" s="1"/>
      <c r="Z7" s="2"/>
      <c r="AA7" s="2"/>
      <c r="AC7" s="1"/>
      <c r="AD7" s="1"/>
    </row>
    <row r="8" spans="2:28" s="1" customFormat="1" ht="13.5" customHeight="1">
      <c r="B8" s="12"/>
      <c r="C8" s="13" t="s">
        <v>3</v>
      </c>
      <c r="D8" s="14"/>
      <c r="E8" s="14"/>
      <c r="F8" s="14"/>
      <c r="G8" s="14"/>
      <c r="H8" s="14"/>
      <c r="I8" s="14"/>
      <c r="J8" s="15"/>
      <c r="K8" s="14"/>
      <c r="L8" s="14"/>
      <c r="M8" s="16" t="s">
        <v>4</v>
      </c>
      <c r="N8" s="16"/>
      <c r="O8" s="17" t="s">
        <v>5</v>
      </c>
      <c r="P8" s="15"/>
      <c r="Q8" s="18"/>
      <c r="R8" s="19"/>
      <c r="S8" s="20"/>
      <c r="T8" s="8"/>
      <c r="U8" s="4"/>
      <c r="Z8" s="2"/>
      <c r="AA8" s="2"/>
      <c r="AB8" s="2"/>
    </row>
    <row r="9" spans="2:20" ht="13.5" customHeight="1">
      <c r="B9" s="21" t="s">
        <v>6</v>
      </c>
      <c r="C9" s="22" t="s">
        <v>7</v>
      </c>
      <c r="D9" s="23" t="s">
        <v>8</v>
      </c>
      <c r="E9" s="24"/>
      <c r="F9" s="24"/>
      <c r="G9" s="25"/>
      <c r="H9" s="25"/>
      <c r="I9" s="26"/>
      <c r="J9" s="27"/>
      <c r="K9" s="28" t="s">
        <v>9</v>
      </c>
      <c r="L9" s="28"/>
      <c r="M9" s="29" t="s">
        <v>10</v>
      </c>
      <c r="N9" s="30" t="s">
        <v>11</v>
      </c>
      <c r="O9" s="31" t="s">
        <v>12</v>
      </c>
      <c r="P9" s="32" t="s">
        <v>13</v>
      </c>
      <c r="Q9" s="33"/>
      <c r="R9" s="34"/>
      <c r="S9" s="35"/>
      <c r="T9" s="11"/>
    </row>
    <row r="10" spans="2:20" ht="13.5" customHeight="1">
      <c r="B10" s="36"/>
      <c r="C10" s="34"/>
      <c r="D10" s="37" t="s">
        <v>4</v>
      </c>
      <c r="E10" s="37"/>
      <c r="F10" s="37"/>
      <c r="G10" s="38" t="s">
        <v>5</v>
      </c>
      <c r="H10" s="38"/>
      <c r="I10" s="26"/>
      <c r="J10" s="39"/>
      <c r="K10" s="40" t="s">
        <v>14</v>
      </c>
      <c r="L10" s="40" t="s">
        <v>15</v>
      </c>
      <c r="M10" s="41">
        <v>7.3</v>
      </c>
      <c r="N10" s="41">
        <v>7.3</v>
      </c>
      <c r="O10" s="41">
        <v>1.3</v>
      </c>
      <c r="P10" s="42">
        <f>((M10+N10)/2)+O10</f>
        <v>8.6</v>
      </c>
      <c r="Q10" s="43"/>
      <c r="R10" s="34"/>
      <c r="S10" s="35"/>
      <c r="T10" s="11"/>
    </row>
    <row r="11" spans="2:20" ht="13.5" customHeight="1">
      <c r="B11" s="44"/>
      <c r="C11" s="34"/>
      <c r="D11" s="29" t="s">
        <v>10</v>
      </c>
      <c r="E11" s="30" t="s">
        <v>11</v>
      </c>
      <c r="F11" s="31" t="s">
        <v>16</v>
      </c>
      <c r="G11" s="31" t="s">
        <v>12</v>
      </c>
      <c r="H11" s="31" t="s">
        <v>16</v>
      </c>
      <c r="I11" s="32" t="s">
        <v>17</v>
      </c>
      <c r="J11" s="39"/>
      <c r="K11" s="40"/>
      <c r="L11" s="40" t="s">
        <v>18</v>
      </c>
      <c r="M11" s="41">
        <v>7.4</v>
      </c>
      <c r="N11" s="41">
        <v>7.3</v>
      </c>
      <c r="O11" s="41">
        <v>1.7000000000000002</v>
      </c>
      <c r="P11" s="42">
        <f>((M11+N11)/2)+O11</f>
        <v>9.05</v>
      </c>
      <c r="Q11" s="43"/>
      <c r="R11" s="45"/>
      <c r="S11" s="46"/>
      <c r="T11" s="11"/>
    </row>
    <row r="12" spans="2:20" ht="13.5" customHeight="1">
      <c r="B12" s="40">
        <v>1</v>
      </c>
      <c r="C12" s="47" t="s">
        <v>19</v>
      </c>
      <c r="D12" s="41">
        <v>9.8</v>
      </c>
      <c r="E12" s="41">
        <v>10.4</v>
      </c>
      <c r="F12" s="48">
        <f>AVERAGE(D12:E12)</f>
        <v>10.100000000000001</v>
      </c>
      <c r="G12" s="41">
        <v>12.5</v>
      </c>
      <c r="H12" s="48">
        <f>(G12)</f>
        <v>12.5</v>
      </c>
      <c r="I12" s="49">
        <f>SUM(F12+H12)</f>
        <v>22.6</v>
      </c>
      <c r="J12" s="39"/>
      <c r="K12" s="40" t="s">
        <v>20</v>
      </c>
      <c r="L12" s="40" t="s">
        <v>15</v>
      </c>
      <c r="M12" s="41">
        <v>7.3</v>
      </c>
      <c r="N12" s="41">
        <v>7.2</v>
      </c>
      <c r="O12" s="41">
        <v>1.7000000000000002</v>
      </c>
      <c r="P12" s="42">
        <f>((M12+N12)/2)+O12</f>
        <v>8.95</v>
      </c>
      <c r="Q12" s="43"/>
      <c r="R12" s="34"/>
      <c r="S12" s="35"/>
      <c r="T12" s="11"/>
    </row>
    <row r="13" spans="2:20" ht="13.5" customHeight="1">
      <c r="B13" s="50"/>
      <c r="C13" s="51"/>
      <c r="D13" s="52"/>
      <c r="E13" s="53"/>
      <c r="F13" s="54"/>
      <c r="G13" s="45"/>
      <c r="H13" s="55"/>
      <c r="I13" s="39"/>
      <c r="J13" s="39"/>
      <c r="K13" s="40"/>
      <c r="L13" s="40" t="s">
        <v>18</v>
      </c>
      <c r="M13" s="41">
        <v>7.3</v>
      </c>
      <c r="N13" s="41">
        <v>7.2</v>
      </c>
      <c r="O13" s="41">
        <v>1.9</v>
      </c>
      <c r="P13" s="42">
        <f>((M13+N13)/2)+O13</f>
        <v>9.15</v>
      </c>
      <c r="Q13" s="43"/>
      <c r="R13" s="56" t="s">
        <v>21</v>
      </c>
      <c r="S13" s="35"/>
      <c r="T13" s="11"/>
    </row>
    <row r="14" spans="2:20" ht="13.5" customHeight="1">
      <c r="B14" s="50"/>
      <c r="C14" s="51"/>
      <c r="D14" s="52"/>
      <c r="E14" s="53"/>
      <c r="F14" s="54"/>
      <c r="G14" s="45"/>
      <c r="H14" s="55"/>
      <c r="I14" s="39"/>
      <c r="J14" s="39"/>
      <c r="K14" s="40" t="s">
        <v>22</v>
      </c>
      <c r="L14" s="40" t="s">
        <v>15</v>
      </c>
      <c r="M14" s="41">
        <v>7.3</v>
      </c>
      <c r="N14" s="41">
        <v>7.2</v>
      </c>
      <c r="O14" s="41">
        <v>1.7000000000000002</v>
      </c>
      <c r="P14" s="42">
        <f>((M14+N14)/2)+O14</f>
        <v>8.95</v>
      </c>
      <c r="Q14" s="43"/>
      <c r="R14" s="57" t="s">
        <v>23</v>
      </c>
      <c r="S14" s="58"/>
      <c r="T14" s="11"/>
    </row>
    <row r="15" spans="2:20" ht="13.5" customHeight="1">
      <c r="B15" s="50"/>
      <c r="C15" s="51"/>
      <c r="D15" s="52"/>
      <c r="E15" s="53"/>
      <c r="F15" s="54"/>
      <c r="G15" s="45"/>
      <c r="H15" s="55"/>
      <c r="I15" s="39"/>
      <c r="J15" s="39"/>
      <c r="K15" s="40"/>
      <c r="L15" s="40" t="s">
        <v>18</v>
      </c>
      <c r="M15" s="41">
        <v>7.1</v>
      </c>
      <c r="N15" s="41">
        <v>7</v>
      </c>
      <c r="O15" s="41">
        <v>1.9</v>
      </c>
      <c r="P15" s="42">
        <f>((M15+N15)/2)+O15</f>
        <v>8.95</v>
      </c>
      <c r="Q15" s="43"/>
      <c r="R15" s="59" t="s">
        <v>8</v>
      </c>
      <c r="S15" s="58"/>
      <c r="T15" s="11"/>
    </row>
    <row r="16" spans="2:20" ht="13.5" customHeight="1">
      <c r="B16" s="50"/>
      <c r="C16" s="51"/>
      <c r="D16" s="52"/>
      <c r="E16" s="53"/>
      <c r="F16" s="54"/>
      <c r="G16" s="45"/>
      <c r="H16" s="55"/>
      <c r="I16" s="39"/>
      <c r="J16" s="39"/>
      <c r="K16" s="40" t="s">
        <v>24</v>
      </c>
      <c r="L16" s="40" t="s">
        <v>15</v>
      </c>
      <c r="M16" s="41">
        <v>7.4</v>
      </c>
      <c r="N16" s="41">
        <v>7.3</v>
      </c>
      <c r="O16" s="41">
        <v>1.7000000000000002</v>
      </c>
      <c r="P16" s="42">
        <f>((M16+N16)/2)+O16</f>
        <v>9.05</v>
      </c>
      <c r="Q16" s="43"/>
      <c r="R16" s="60" t="s">
        <v>25</v>
      </c>
      <c r="S16" s="58"/>
      <c r="T16" s="11"/>
    </row>
    <row r="17" spans="2:20" ht="13.5" customHeight="1">
      <c r="B17" s="50"/>
      <c r="C17" s="51"/>
      <c r="D17" s="52"/>
      <c r="E17" s="53"/>
      <c r="F17" s="54"/>
      <c r="G17" s="45"/>
      <c r="H17" s="55"/>
      <c r="I17" s="39"/>
      <c r="J17" s="39"/>
      <c r="K17" s="40"/>
      <c r="L17" s="40" t="s">
        <v>18</v>
      </c>
      <c r="M17" s="41">
        <v>7.1</v>
      </c>
      <c r="N17" s="41">
        <v>7.2</v>
      </c>
      <c r="O17" s="41">
        <v>1.9</v>
      </c>
      <c r="P17" s="42">
        <f>((M17+N17)/2)+O17</f>
        <v>9.05</v>
      </c>
      <c r="Q17" s="43"/>
      <c r="R17" s="61" t="s">
        <v>9</v>
      </c>
      <c r="S17" s="62" t="s">
        <v>26</v>
      </c>
      <c r="T17" s="11"/>
    </row>
    <row r="18" spans="2:20" ht="13.5" customHeight="1">
      <c r="B18" s="50"/>
      <c r="C18" s="51"/>
      <c r="D18" s="52"/>
      <c r="E18" s="53"/>
      <c r="F18" s="54"/>
      <c r="G18" s="45"/>
      <c r="H18" s="55"/>
      <c r="I18" s="39"/>
      <c r="J18" s="39"/>
      <c r="K18" s="52"/>
      <c r="L18" s="52"/>
      <c r="M18" s="63"/>
      <c r="N18" s="63"/>
      <c r="O18" s="64" t="s">
        <v>27</v>
      </c>
      <c r="P18" s="49">
        <f>SUM(P10:P17)</f>
        <v>71.74999999999999</v>
      </c>
      <c r="Q18" s="43"/>
      <c r="R18" s="65">
        <f>SUM(I12,P18)</f>
        <v>94.35</v>
      </c>
      <c r="S18" s="66">
        <f>RANK(R18,R$18:R$42)</f>
        <v>1</v>
      </c>
      <c r="T18" s="11"/>
    </row>
    <row r="19" spans="2:20" ht="13.5" customHeight="1">
      <c r="B19" s="50"/>
      <c r="C19" s="51"/>
      <c r="D19" s="52"/>
      <c r="E19" s="53"/>
      <c r="F19" s="54"/>
      <c r="G19" s="45"/>
      <c r="H19" s="55"/>
      <c r="I19" s="39"/>
      <c r="J19" s="39"/>
      <c r="K19" s="52"/>
      <c r="L19" s="52"/>
      <c r="M19" s="45"/>
      <c r="N19" s="45"/>
      <c r="O19" s="45"/>
      <c r="P19" s="39"/>
      <c r="Q19" s="43"/>
      <c r="R19" s="45"/>
      <c r="S19" s="46"/>
      <c r="T19" s="11"/>
    </row>
    <row r="20" spans="2:19" ht="13.5" customHeight="1">
      <c r="B20" s="44"/>
      <c r="C20" s="34"/>
      <c r="D20" s="67"/>
      <c r="E20" s="67"/>
      <c r="F20" s="67"/>
      <c r="G20" s="34"/>
      <c r="H20" s="34"/>
      <c r="I20" s="34"/>
      <c r="J20" s="26"/>
      <c r="K20" s="67"/>
      <c r="L20" s="67"/>
      <c r="M20" s="68" t="s">
        <v>4</v>
      </c>
      <c r="N20" s="68"/>
      <c r="O20" s="69" t="s">
        <v>5</v>
      </c>
      <c r="P20" s="26"/>
      <c r="Q20" s="43"/>
      <c r="R20" s="70"/>
      <c r="S20" s="71"/>
    </row>
    <row r="21" spans="2:19" ht="13.5" customHeight="1">
      <c r="B21" s="36"/>
      <c r="C21" s="43"/>
      <c r="D21" s="23" t="s">
        <v>8</v>
      </c>
      <c r="E21" s="24"/>
      <c r="F21" s="24"/>
      <c r="G21" s="25"/>
      <c r="H21" s="25"/>
      <c r="I21" s="26"/>
      <c r="J21" s="27"/>
      <c r="K21" s="28" t="s">
        <v>9</v>
      </c>
      <c r="L21" s="28"/>
      <c r="M21" s="29" t="s">
        <v>10</v>
      </c>
      <c r="N21" s="30" t="s">
        <v>11</v>
      </c>
      <c r="O21" s="31" t="s">
        <v>12</v>
      </c>
      <c r="P21" s="32" t="s">
        <v>13</v>
      </c>
      <c r="Q21" s="33"/>
      <c r="R21" s="34"/>
      <c r="S21" s="35"/>
    </row>
    <row r="22" spans="2:19" ht="13.5" customHeight="1">
      <c r="B22" s="36"/>
      <c r="C22" s="72"/>
      <c r="D22" s="37" t="s">
        <v>4</v>
      </c>
      <c r="E22" s="37"/>
      <c r="F22" s="37"/>
      <c r="G22" s="38" t="s">
        <v>5</v>
      </c>
      <c r="H22" s="38"/>
      <c r="I22" s="26"/>
      <c r="J22" s="39"/>
      <c r="K22" s="40" t="s">
        <v>28</v>
      </c>
      <c r="L22" s="40" t="s">
        <v>15</v>
      </c>
      <c r="M22" s="41">
        <v>7.3</v>
      </c>
      <c r="N22" s="41">
        <v>6.6</v>
      </c>
      <c r="O22" s="41">
        <v>1.9</v>
      </c>
      <c r="P22" s="42">
        <f>((M22+N22)/2)+O22</f>
        <v>8.85</v>
      </c>
      <c r="Q22" s="43"/>
      <c r="R22" s="34"/>
      <c r="S22" s="35"/>
    </row>
    <row r="23" spans="2:19" ht="13.5" customHeight="1">
      <c r="B23" s="73"/>
      <c r="C23" s="74"/>
      <c r="D23" s="29" t="s">
        <v>10</v>
      </c>
      <c r="E23" s="30" t="s">
        <v>11</v>
      </c>
      <c r="F23" s="31" t="s">
        <v>16</v>
      </c>
      <c r="G23" s="31" t="s">
        <v>12</v>
      </c>
      <c r="H23" s="31" t="s">
        <v>16</v>
      </c>
      <c r="I23" s="32" t="s">
        <v>17</v>
      </c>
      <c r="J23" s="39"/>
      <c r="K23" s="40"/>
      <c r="L23" s="40" t="s">
        <v>18</v>
      </c>
      <c r="M23" s="41">
        <v>7.3</v>
      </c>
      <c r="N23" s="41">
        <v>7.1</v>
      </c>
      <c r="O23" s="41">
        <v>2.3</v>
      </c>
      <c r="P23" s="42">
        <f>((M23+N23)/2)+O23</f>
        <v>9.5</v>
      </c>
      <c r="Q23" s="43"/>
      <c r="R23" s="45"/>
      <c r="S23" s="46"/>
    </row>
    <row r="24" spans="2:19" ht="13.5" customHeight="1">
      <c r="B24" s="40">
        <v>2</v>
      </c>
      <c r="C24" s="47" t="s">
        <v>29</v>
      </c>
      <c r="D24" s="41">
        <v>1.9</v>
      </c>
      <c r="E24" s="41">
        <v>1.6</v>
      </c>
      <c r="F24" s="48">
        <f>AVERAGE(D24:E24)</f>
        <v>1.75</v>
      </c>
      <c r="G24" s="41">
        <v>12.6</v>
      </c>
      <c r="H24" s="48">
        <f>(G24)</f>
        <v>12.6</v>
      </c>
      <c r="I24" s="49">
        <f>SUM(F24+H24)</f>
        <v>14.35</v>
      </c>
      <c r="J24" s="39"/>
      <c r="K24" s="40" t="s">
        <v>30</v>
      </c>
      <c r="L24" s="40" t="s">
        <v>15</v>
      </c>
      <c r="M24" s="41">
        <v>6.7</v>
      </c>
      <c r="N24" s="41">
        <v>6.9</v>
      </c>
      <c r="O24" s="41">
        <v>1.9</v>
      </c>
      <c r="P24" s="42">
        <f>((M24+N24)/2)+O24</f>
        <v>8.700000000000001</v>
      </c>
      <c r="Q24" s="43"/>
      <c r="R24" s="34"/>
      <c r="S24" s="35"/>
    </row>
    <row r="25" spans="2:19" ht="13.5" customHeight="1">
      <c r="B25" s="50"/>
      <c r="C25" s="51"/>
      <c r="D25" s="52"/>
      <c r="E25" s="53"/>
      <c r="F25" s="54"/>
      <c r="G25" s="45"/>
      <c r="H25" s="55"/>
      <c r="I25" s="39"/>
      <c r="J25" s="39"/>
      <c r="K25" s="40"/>
      <c r="L25" s="40" t="s">
        <v>18</v>
      </c>
      <c r="M25" s="41">
        <v>7</v>
      </c>
      <c r="N25" s="41">
        <v>7.1</v>
      </c>
      <c r="O25" s="41">
        <v>2.1</v>
      </c>
      <c r="P25" s="42">
        <f>((M25+N25)/2)+O25</f>
        <v>9.15</v>
      </c>
      <c r="Q25" s="43"/>
      <c r="R25" s="56" t="s">
        <v>21</v>
      </c>
      <c r="S25" s="35"/>
    </row>
    <row r="26" spans="2:19" ht="13.5" customHeight="1">
      <c r="B26" s="50"/>
      <c r="C26" s="51"/>
      <c r="D26" s="52"/>
      <c r="E26" s="53"/>
      <c r="F26" s="54"/>
      <c r="G26" s="45"/>
      <c r="H26" s="55"/>
      <c r="I26" s="39"/>
      <c r="J26" s="39"/>
      <c r="K26" s="40" t="s">
        <v>31</v>
      </c>
      <c r="L26" s="40" t="s">
        <v>15</v>
      </c>
      <c r="M26" s="41">
        <v>6.9</v>
      </c>
      <c r="N26" s="41">
        <v>7.3</v>
      </c>
      <c r="O26" s="41">
        <v>1.9</v>
      </c>
      <c r="P26" s="42">
        <f>((M26+N26)/2)+O26</f>
        <v>9</v>
      </c>
      <c r="Q26" s="43"/>
      <c r="R26" s="57" t="s">
        <v>23</v>
      </c>
      <c r="S26" s="58"/>
    </row>
    <row r="27" spans="2:19" ht="13.5" customHeight="1">
      <c r="B27" s="50"/>
      <c r="C27" s="51"/>
      <c r="D27" s="52"/>
      <c r="E27" s="53"/>
      <c r="F27" s="54"/>
      <c r="G27" s="45"/>
      <c r="H27" s="55"/>
      <c r="I27" s="39"/>
      <c r="J27" s="39"/>
      <c r="K27" s="40"/>
      <c r="L27" s="40" t="s">
        <v>18</v>
      </c>
      <c r="M27" s="41">
        <v>7</v>
      </c>
      <c r="N27" s="41">
        <v>7.4</v>
      </c>
      <c r="O27" s="41">
        <v>2.4</v>
      </c>
      <c r="P27" s="42">
        <f>((M27+N27)/2)+O27</f>
        <v>9.6</v>
      </c>
      <c r="Q27" s="43"/>
      <c r="R27" s="59" t="s">
        <v>8</v>
      </c>
      <c r="S27" s="58"/>
    </row>
    <row r="28" spans="2:19" ht="13.5" customHeight="1">
      <c r="B28" s="50"/>
      <c r="C28" s="51"/>
      <c r="D28" s="52"/>
      <c r="E28" s="53"/>
      <c r="F28" s="54"/>
      <c r="G28" s="45"/>
      <c r="H28" s="55"/>
      <c r="I28" s="39"/>
      <c r="J28" s="39"/>
      <c r="K28" s="40" t="s">
        <v>32</v>
      </c>
      <c r="L28" s="40" t="s">
        <v>15</v>
      </c>
      <c r="M28" s="41">
        <v>7.3</v>
      </c>
      <c r="N28" s="41">
        <v>7.3</v>
      </c>
      <c r="O28" s="41">
        <v>1.6</v>
      </c>
      <c r="P28" s="42">
        <f>((M28+N28)/2)+O28</f>
        <v>8.9</v>
      </c>
      <c r="Q28" s="43"/>
      <c r="R28" s="60" t="s">
        <v>25</v>
      </c>
      <c r="S28" s="58"/>
    </row>
    <row r="29" spans="2:19" ht="13.5" customHeight="1">
      <c r="B29" s="50"/>
      <c r="C29" s="51"/>
      <c r="D29" s="52"/>
      <c r="E29" s="53"/>
      <c r="F29" s="54"/>
      <c r="G29" s="45"/>
      <c r="H29" s="55"/>
      <c r="I29" s="39"/>
      <c r="J29" s="39"/>
      <c r="K29" s="40"/>
      <c r="L29" s="40" t="s">
        <v>18</v>
      </c>
      <c r="M29" s="41">
        <v>7.2</v>
      </c>
      <c r="N29" s="41">
        <v>7.4</v>
      </c>
      <c r="O29" s="41">
        <v>1.7000000000000002</v>
      </c>
      <c r="P29" s="42">
        <f>((M29+N29)/2)+O29</f>
        <v>9</v>
      </c>
      <c r="Q29" s="43"/>
      <c r="R29" s="61" t="s">
        <v>9</v>
      </c>
      <c r="S29" s="62" t="s">
        <v>26</v>
      </c>
    </row>
    <row r="30" spans="2:19" ht="13.5" customHeight="1">
      <c r="B30" s="50"/>
      <c r="C30" s="51"/>
      <c r="D30" s="52"/>
      <c r="E30" s="53"/>
      <c r="F30" s="54"/>
      <c r="G30" s="45"/>
      <c r="H30" s="55"/>
      <c r="I30" s="39"/>
      <c r="J30" s="39"/>
      <c r="K30" s="52"/>
      <c r="L30" s="52"/>
      <c r="M30" s="63"/>
      <c r="N30" s="63"/>
      <c r="O30" s="64" t="s">
        <v>27</v>
      </c>
      <c r="P30" s="49">
        <f>SUM(P22:P29)</f>
        <v>72.7</v>
      </c>
      <c r="Q30" s="43"/>
      <c r="R30" s="65">
        <f>SUM(I24,P30)</f>
        <v>87.05</v>
      </c>
      <c r="S30" s="75">
        <f>RANK(R30,R$18:R$42)</f>
        <v>2</v>
      </c>
    </row>
    <row r="31" spans="2:19" ht="13.5" customHeight="1">
      <c r="B31" s="44"/>
      <c r="C31" s="34"/>
      <c r="D31" s="67"/>
      <c r="E31" s="67"/>
      <c r="F31" s="67"/>
      <c r="G31" s="34"/>
      <c r="H31" s="34"/>
      <c r="I31" s="34"/>
      <c r="J31" s="34"/>
      <c r="K31" s="67"/>
      <c r="L31" s="67"/>
      <c r="M31" s="76"/>
      <c r="N31" s="34"/>
      <c r="O31" s="34"/>
      <c r="P31" s="34"/>
      <c r="Q31" s="34"/>
      <c r="R31" s="34"/>
      <c r="S31" s="35"/>
    </row>
    <row r="32" spans="2:19" ht="13.5" customHeight="1">
      <c r="B32" s="44"/>
      <c r="C32" s="34"/>
      <c r="D32" s="67"/>
      <c r="E32" s="67"/>
      <c r="F32" s="67"/>
      <c r="G32" s="34"/>
      <c r="H32" s="34"/>
      <c r="I32" s="34"/>
      <c r="J32" s="26"/>
      <c r="K32" s="67"/>
      <c r="L32" s="67"/>
      <c r="M32" s="68" t="s">
        <v>4</v>
      </c>
      <c r="N32" s="68"/>
      <c r="O32" s="69" t="s">
        <v>5</v>
      </c>
      <c r="P32" s="26"/>
      <c r="Q32" s="43"/>
      <c r="R32" s="70"/>
      <c r="S32" s="71"/>
    </row>
    <row r="33" spans="2:19" ht="13.5" customHeight="1">
      <c r="B33" s="36"/>
      <c r="C33" s="43"/>
      <c r="D33" s="23" t="s">
        <v>8</v>
      </c>
      <c r="E33" s="24"/>
      <c r="F33" s="24"/>
      <c r="G33" s="25"/>
      <c r="H33" s="25"/>
      <c r="I33" s="26"/>
      <c r="J33" s="27"/>
      <c r="K33" s="28" t="s">
        <v>9</v>
      </c>
      <c r="L33" s="28"/>
      <c r="M33" s="29" t="s">
        <v>10</v>
      </c>
      <c r="N33" s="30" t="s">
        <v>11</v>
      </c>
      <c r="O33" s="31" t="s">
        <v>12</v>
      </c>
      <c r="P33" s="32" t="s">
        <v>13</v>
      </c>
      <c r="Q33" s="33"/>
      <c r="R33" s="34"/>
      <c r="S33" s="35"/>
    </row>
    <row r="34" spans="2:19" ht="13.5" customHeight="1">
      <c r="B34" s="36"/>
      <c r="C34" s="72"/>
      <c r="D34" s="37" t="s">
        <v>4</v>
      </c>
      <c r="E34" s="37"/>
      <c r="F34" s="37"/>
      <c r="G34" s="38" t="s">
        <v>5</v>
      </c>
      <c r="H34" s="38"/>
      <c r="I34" s="26"/>
      <c r="J34" s="39"/>
      <c r="K34" s="40" t="s">
        <v>33</v>
      </c>
      <c r="L34" s="40" t="s">
        <v>15</v>
      </c>
      <c r="M34" s="41">
        <v>5</v>
      </c>
      <c r="N34" s="41">
        <v>5</v>
      </c>
      <c r="O34" s="41">
        <v>1</v>
      </c>
      <c r="P34" s="42">
        <f>((M34+N34)/2)+O34</f>
        <v>6</v>
      </c>
      <c r="Q34" s="43"/>
      <c r="R34" s="34"/>
      <c r="S34" s="35"/>
    </row>
    <row r="35" spans="2:19" ht="13.5" customHeight="1">
      <c r="B35" s="73"/>
      <c r="C35" s="74"/>
      <c r="D35" s="29" t="s">
        <v>10</v>
      </c>
      <c r="E35" s="30" t="s">
        <v>11</v>
      </c>
      <c r="F35" s="31" t="s">
        <v>16</v>
      </c>
      <c r="G35" s="31" t="s">
        <v>12</v>
      </c>
      <c r="H35" s="31" t="s">
        <v>16</v>
      </c>
      <c r="I35" s="32" t="s">
        <v>17</v>
      </c>
      <c r="J35" s="39"/>
      <c r="K35" s="40"/>
      <c r="L35" s="40" t="s">
        <v>18</v>
      </c>
      <c r="M35" s="41">
        <v>7.4</v>
      </c>
      <c r="N35" s="41">
        <v>7.4</v>
      </c>
      <c r="O35" s="41">
        <v>2.5</v>
      </c>
      <c r="P35" s="42">
        <f>((M35+N35)/2)+O35</f>
        <v>9.9</v>
      </c>
      <c r="Q35" s="43"/>
      <c r="R35" s="45"/>
      <c r="S35" s="46"/>
    </row>
    <row r="36" spans="2:19" ht="13.5" customHeight="1">
      <c r="B36" s="40">
        <v>3</v>
      </c>
      <c r="C36" s="77" t="s">
        <v>34</v>
      </c>
      <c r="D36" s="41">
        <v>1</v>
      </c>
      <c r="E36" s="41">
        <v>1.1</v>
      </c>
      <c r="F36" s="48">
        <f>AVERAGE(D36:E36)</f>
        <v>1.05</v>
      </c>
      <c r="G36" s="41">
        <v>11.3</v>
      </c>
      <c r="H36" s="48">
        <f>(G36)</f>
        <v>11.3</v>
      </c>
      <c r="I36" s="49">
        <f>SUM(F36+H36)</f>
        <v>12.350000000000001</v>
      </c>
      <c r="J36" s="39"/>
      <c r="K36" s="40" t="s">
        <v>35</v>
      </c>
      <c r="L36" s="40" t="s">
        <v>15</v>
      </c>
      <c r="M36" s="41">
        <v>7.3</v>
      </c>
      <c r="N36" s="41">
        <v>7.1</v>
      </c>
      <c r="O36" s="41">
        <v>1.4</v>
      </c>
      <c r="P36" s="42">
        <f>((M36+N36)/2)+O36</f>
        <v>8.6</v>
      </c>
      <c r="Q36" s="43"/>
      <c r="R36" s="34"/>
      <c r="S36" s="35"/>
    </row>
    <row r="37" spans="2:19" ht="13.5" customHeight="1">
      <c r="B37" s="50"/>
      <c r="C37" s="51"/>
      <c r="D37" s="52"/>
      <c r="E37" s="53"/>
      <c r="F37" s="54"/>
      <c r="G37" s="45"/>
      <c r="H37" s="55"/>
      <c r="I37" s="39"/>
      <c r="J37" s="39"/>
      <c r="K37" s="40"/>
      <c r="L37" s="40" t="s">
        <v>18</v>
      </c>
      <c r="M37" s="41">
        <v>7.5</v>
      </c>
      <c r="N37" s="41">
        <v>7.4</v>
      </c>
      <c r="O37" s="41">
        <v>1.5</v>
      </c>
      <c r="P37" s="42">
        <f>((M37+N37)/2)+O37</f>
        <v>8.95</v>
      </c>
      <c r="Q37" s="43"/>
      <c r="R37" s="56" t="s">
        <v>21</v>
      </c>
      <c r="S37" s="35"/>
    </row>
    <row r="38" spans="2:19" ht="13.5" customHeight="1">
      <c r="B38" s="50"/>
      <c r="C38" s="51"/>
      <c r="D38" s="52"/>
      <c r="E38" s="53"/>
      <c r="F38" s="54"/>
      <c r="G38" s="45"/>
      <c r="H38" s="55"/>
      <c r="I38" s="39"/>
      <c r="J38" s="39"/>
      <c r="K38" s="40" t="s">
        <v>36</v>
      </c>
      <c r="L38" s="40" t="s">
        <v>15</v>
      </c>
      <c r="M38" s="41">
        <v>7.1</v>
      </c>
      <c r="N38" s="41">
        <v>7.1</v>
      </c>
      <c r="O38" s="41">
        <v>1.6</v>
      </c>
      <c r="P38" s="42">
        <f>((M38+N38)/2)+O38</f>
        <v>8.7</v>
      </c>
      <c r="Q38" s="43"/>
      <c r="R38" s="57" t="s">
        <v>23</v>
      </c>
      <c r="S38" s="58"/>
    </row>
    <row r="39" spans="2:19" ht="13.5" customHeight="1">
      <c r="B39" s="50"/>
      <c r="C39" s="51"/>
      <c r="D39" s="52"/>
      <c r="E39" s="53"/>
      <c r="F39" s="54"/>
      <c r="G39" s="45"/>
      <c r="H39" s="55"/>
      <c r="I39" s="39"/>
      <c r="J39" s="39"/>
      <c r="K39" s="40"/>
      <c r="L39" s="40" t="s">
        <v>18</v>
      </c>
      <c r="M39" s="41">
        <v>7.6</v>
      </c>
      <c r="N39" s="41">
        <v>7.5</v>
      </c>
      <c r="O39" s="41">
        <v>1.5</v>
      </c>
      <c r="P39" s="42">
        <f>((M39+N39)/2)+O39</f>
        <v>9.05</v>
      </c>
      <c r="Q39" s="43"/>
      <c r="R39" s="59" t="s">
        <v>8</v>
      </c>
      <c r="S39" s="58"/>
    </row>
    <row r="40" spans="2:19" ht="13.5" customHeight="1">
      <c r="B40" s="50"/>
      <c r="C40" s="51"/>
      <c r="D40" s="52"/>
      <c r="E40" s="53"/>
      <c r="F40" s="54"/>
      <c r="G40" s="45"/>
      <c r="H40" s="55"/>
      <c r="I40" s="39"/>
      <c r="J40" s="39"/>
      <c r="K40" s="40" t="s">
        <v>37</v>
      </c>
      <c r="L40" s="40" t="s">
        <v>15</v>
      </c>
      <c r="M40" s="41">
        <v>7.2</v>
      </c>
      <c r="N40" s="41">
        <v>7.4</v>
      </c>
      <c r="O40" s="41">
        <v>1.8</v>
      </c>
      <c r="P40" s="42">
        <f>((M40+N40)/2)+O40</f>
        <v>9.100000000000001</v>
      </c>
      <c r="Q40" s="43"/>
      <c r="R40" s="60" t="s">
        <v>25</v>
      </c>
      <c r="S40" s="58"/>
    </row>
    <row r="41" spans="2:19" ht="13.5" customHeight="1">
      <c r="B41" s="50"/>
      <c r="C41" s="51"/>
      <c r="D41" s="52"/>
      <c r="E41" s="53"/>
      <c r="F41" s="54"/>
      <c r="G41" s="45"/>
      <c r="H41" s="55"/>
      <c r="I41" s="39"/>
      <c r="J41" s="39"/>
      <c r="K41" s="40"/>
      <c r="L41" s="40" t="s">
        <v>18</v>
      </c>
      <c r="M41" s="41">
        <v>7.3</v>
      </c>
      <c r="N41" s="41">
        <v>7.3</v>
      </c>
      <c r="O41" s="41">
        <v>1.5</v>
      </c>
      <c r="P41" s="42">
        <f>((M41+N41)/2)+O41</f>
        <v>8.8</v>
      </c>
      <c r="Q41" s="43"/>
      <c r="R41" s="61" t="s">
        <v>9</v>
      </c>
      <c r="S41" s="62" t="s">
        <v>26</v>
      </c>
    </row>
    <row r="42" spans="2:19" ht="13.5" customHeight="1">
      <c r="B42" s="78"/>
      <c r="C42" s="79"/>
      <c r="D42" s="80"/>
      <c r="E42" s="81"/>
      <c r="F42" s="82"/>
      <c r="G42" s="83"/>
      <c r="H42" s="84"/>
      <c r="I42" s="85"/>
      <c r="J42" s="85"/>
      <c r="K42" s="80"/>
      <c r="L42" s="80"/>
      <c r="M42" s="86"/>
      <c r="N42" s="86"/>
      <c r="O42" s="64" t="s">
        <v>27</v>
      </c>
      <c r="P42" s="49">
        <f>SUM(P34:P41)</f>
        <v>69.10000000000001</v>
      </c>
      <c r="Q42" s="87"/>
      <c r="R42" s="65">
        <f>SUM(I36,P42)</f>
        <v>81.45000000000002</v>
      </c>
      <c r="S42" s="75">
        <f>RANK(R42,R$18:R$42)</f>
        <v>3</v>
      </c>
    </row>
    <row r="43" spans="4:12" ht="13.5" customHeight="1">
      <c r="D43" s="88"/>
      <c r="E43" s="88"/>
      <c r="F43" s="88"/>
      <c r="K43" s="88"/>
      <c r="L43" s="88"/>
    </row>
    <row r="44" spans="4:12" ht="13.5" customHeight="1">
      <c r="D44" s="88"/>
      <c r="E44" s="88"/>
      <c r="F44" s="88"/>
      <c r="K44" s="88"/>
      <c r="L44" s="88"/>
    </row>
    <row r="45" spans="2:20" s="1" customFormat="1" ht="13.5" customHeight="1">
      <c r="B45" s="12"/>
      <c r="C45" s="13" t="s">
        <v>38</v>
      </c>
      <c r="D45" s="89"/>
      <c r="E45" s="89"/>
      <c r="F45" s="89"/>
      <c r="G45" s="14"/>
      <c r="H45" s="14"/>
      <c r="I45" s="14"/>
      <c r="J45" s="15"/>
      <c r="K45" s="89"/>
      <c r="L45" s="89"/>
      <c r="M45" s="16" t="s">
        <v>4</v>
      </c>
      <c r="N45" s="16"/>
      <c r="O45" s="17" t="s">
        <v>5</v>
      </c>
      <c r="P45" s="15"/>
      <c r="Q45" s="18"/>
      <c r="R45" s="19"/>
      <c r="S45" s="20"/>
      <c r="T45" s="3"/>
    </row>
    <row r="46" spans="2:20" s="1" customFormat="1" ht="13.5" customHeight="1">
      <c r="B46" s="21" t="s">
        <v>6</v>
      </c>
      <c r="C46" s="22" t="s">
        <v>7</v>
      </c>
      <c r="D46" s="23" t="s">
        <v>8</v>
      </c>
      <c r="E46" s="24"/>
      <c r="F46" s="24"/>
      <c r="G46" s="25"/>
      <c r="H46" s="25"/>
      <c r="I46" s="26"/>
      <c r="J46" s="27"/>
      <c r="K46" s="28" t="s">
        <v>9</v>
      </c>
      <c r="L46" s="28"/>
      <c r="M46" s="29" t="s">
        <v>10</v>
      </c>
      <c r="N46" s="30" t="s">
        <v>11</v>
      </c>
      <c r="O46" s="31" t="s">
        <v>12</v>
      </c>
      <c r="P46" s="32" t="s">
        <v>13</v>
      </c>
      <c r="Q46" s="33"/>
      <c r="R46" s="34"/>
      <c r="S46" s="35"/>
      <c r="T46" s="3"/>
    </row>
    <row r="47" spans="2:20" s="1" customFormat="1" ht="13.5" customHeight="1">
      <c r="B47" s="36"/>
      <c r="C47" s="34"/>
      <c r="D47" s="37" t="s">
        <v>4</v>
      </c>
      <c r="E47" s="37"/>
      <c r="F47" s="37"/>
      <c r="G47" s="38" t="s">
        <v>5</v>
      </c>
      <c r="H47" s="38"/>
      <c r="I47" s="26"/>
      <c r="J47" s="39"/>
      <c r="K47" s="40" t="s">
        <v>39</v>
      </c>
      <c r="L47" s="40" t="s">
        <v>15</v>
      </c>
      <c r="M47" s="41">
        <v>7</v>
      </c>
      <c r="N47" s="41">
        <v>7</v>
      </c>
      <c r="O47" s="41">
        <v>2</v>
      </c>
      <c r="P47" s="42">
        <f>((M47+N47)/2)+O47</f>
        <v>9</v>
      </c>
      <c r="Q47" s="43"/>
      <c r="R47" s="34"/>
      <c r="S47" s="35"/>
      <c r="T47" s="3"/>
    </row>
    <row r="48" spans="2:20" s="1" customFormat="1" ht="13.5" customHeight="1">
      <c r="B48" s="44"/>
      <c r="C48" s="34"/>
      <c r="D48" s="29" t="s">
        <v>10</v>
      </c>
      <c r="E48" s="30" t="s">
        <v>11</v>
      </c>
      <c r="F48" s="31" t="s">
        <v>16</v>
      </c>
      <c r="G48" s="31" t="s">
        <v>12</v>
      </c>
      <c r="H48" s="31" t="s">
        <v>16</v>
      </c>
      <c r="I48" s="32" t="s">
        <v>17</v>
      </c>
      <c r="J48" s="39"/>
      <c r="K48" s="40"/>
      <c r="L48" s="40" t="s">
        <v>18</v>
      </c>
      <c r="M48" s="41">
        <v>7.1</v>
      </c>
      <c r="N48" s="41">
        <v>7.1</v>
      </c>
      <c r="O48" s="41">
        <v>1.7000000000000002</v>
      </c>
      <c r="P48" s="42">
        <f>((M48+N48)/2)+O48</f>
        <v>8.8</v>
      </c>
      <c r="Q48" s="43"/>
      <c r="R48" s="45"/>
      <c r="S48" s="46"/>
      <c r="T48" s="3"/>
    </row>
    <row r="49" spans="2:20" s="1" customFormat="1" ht="13.5" customHeight="1">
      <c r="B49" s="40">
        <v>1</v>
      </c>
      <c r="C49" s="77" t="s">
        <v>40</v>
      </c>
      <c r="D49" s="41">
        <v>7.4</v>
      </c>
      <c r="E49" s="41">
        <v>7.6</v>
      </c>
      <c r="F49" s="48">
        <f>AVERAGE(D49:E49)</f>
        <v>7.5</v>
      </c>
      <c r="G49" s="41">
        <v>10.2</v>
      </c>
      <c r="H49" s="48">
        <f>(G49)</f>
        <v>10.2</v>
      </c>
      <c r="I49" s="49">
        <f>SUM(F49+H49)</f>
        <v>17.7</v>
      </c>
      <c r="J49" s="39"/>
      <c r="K49" s="40" t="s">
        <v>41</v>
      </c>
      <c r="L49" s="40" t="s">
        <v>15</v>
      </c>
      <c r="M49" s="41">
        <v>7</v>
      </c>
      <c r="N49" s="41">
        <v>7</v>
      </c>
      <c r="O49" s="41">
        <v>1.7000000000000002</v>
      </c>
      <c r="P49" s="42">
        <f>((M49+N49)/2)+O49</f>
        <v>8.7</v>
      </c>
      <c r="Q49" s="43"/>
      <c r="R49" s="34"/>
      <c r="S49" s="35"/>
      <c r="T49" s="3"/>
    </row>
    <row r="50" spans="2:20" s="1" customFormat="1" ht="13.5" customHeight="1">
      <c r="B50" s="50"/>
      <c r="C50" s="51"/>
      <c r="D50" s="52"/>
      <c r="E50" s="53"/>
      <c r="F50" s="54"/>
      <c r="G50" s="45"/>
      <c r="H50" s="55"/>
      <c r="I50" s="39"/>
      <c r="J50" s="39"/>
      <c r="K50" s="40"/>
      <c r="L50" s="40" t="s">
        <v>18</v>
      </c>
      <c r="M50" s="41">
        <v>7.3</v>
      </c>
      <c r="N50" s="41">
        <v>7.4</v>
      </c>
      <c r="O50" s="41">
        <v>2.2</v>
      </c>
      <c r="P50" s="42">
        <f>((M50+N50)/2)+O50</f>
        <v>9.55</v>
      </c>
      <c r="Q50" s="43"/>
      <c r="R50" s="56" t="s">
        <v>21</v>
      </c>
      <c r="S50" s="35"/>
      <c r="T50" s="3"/>
    </row>
    <row r="51" spans="2:20" s="1" customFormat="1" ht="13.5" customHeight="1">
      <c r="B51" s="50"/>
      <c r="C51" s="51"/>
      <c r="D51" s="52"/>
      <c r="E51" s="53"/>
      <c r="F51" s="54"/>
      <c r="G51" s="45"/>
      <c r="H51" s="55"/>
      <c r="I51" s="39"/>
      <c r="J51" s="39"/>
      <c r="K51" s="40" t="s">
        <v>42</v>
      </c>
      <c r="L51" s="40" t="s">
        <v>15</v>
      </c>
      <c r="M51" s="41">
        <v>7.4</v>
      </c>
      <c r="N51" s="41">
        <v>7.4</v>
      </c>
      <c r="O51" s="41">
        <v>1.3</v>
      </c>
      <c r="P51" s="42">
        <f>((M51+N51)/2)+O51</f>
        <v>8.700000000000001</v>
      </c>
      <c r="Q51" s="43"/>
      <c r="R51" s="57" t="s">
        <v>23</v>
      </c>
      <c r="S51" s="58"/>
      <c r="T51" s="3"/>
    </row>
    <row r="52" spans="2:20" s="1" customFormat="1" ht="13.5" customHeight="1">
      <c r="B52" s="50"/>
      <c r="C52" s="51"/>
      <c r="D52" s="52"/>
      <c r="E52" s="53"/>
      <c r="F52" s="54"/>
      <c r="G52" s="45"/>
      <c r="H52" s="55"/>
      <c r="I52" s="39"/>
      <c r="J52" s="39"/>
      <c r="K52" s="40"/>
      <c r="L52" s="40" t="s">
        <v>18</v>
      </c>
      <c r="M52" s="41">
        <v>7.1</v>
      </c>
      <c r="N52" s="41">
        <v>7.1</v>
      </c>
      <c r="O52" s="41">
        <v>1.4</v>
      </c>
      <c r="P52" s="42">
        <f>((M52+N52)/2)+O52</f>
        <v>8.5</v>
      </c>
      <c r="Q52" s="43"/>
      <c r="R52" s="59" t="s">
        <v>8</v>
      </c>
      <c r="S52" s="58"/>
      <c r="T52" s="3"/>
    </row>
    <row r="53" spans="2:20" s="1" customFormat="1" ht="13.5" customHeight="1">
      <c r="B53" s="50"/>
      <c r="C53" s="51"/>
      <c r="D53" s="52"/>
      <c r="E53" s="53"/>
      <c r="F53" s="54"/>
      <c r="G53" s="45"/>
      <c r="H53" s="55"/>
      <c r="I53" s="39"/>
      <c r="J53" s="39"/>
      <c r="K53" s="40" t="s">
        <v>43</v>
      </c>
      <c r="L53" s="40" t="s">
        <v>15</v>
      </c>
      <c r="M53" s="41">
        <v>7.4</v>
      </c>
      <c r="N53" s="41">
        <v>7.4</v>
      </c>
      <c r="O53" s="41">
        <v>1.4</v>
      </c>
      <c r="P53" s="42">
        <f>((M53+N53)/2)+O53</f>
        <v>8.8</v>
      </c>
      <c r="Q53" s="43"/>
      <c r="R53" s="60" t="s">
        <v>25</v>
      </c>
      <c r="S53" s="58"/>
      <c r="T53" s="3"/>
    </row>
    <row r="54" spans="2:20" s="1" customFormat="1" ht="13.5" customHeight="1">
      <c r="B54" s="50"/>
      <c r="C54" s="51"/>
      <c r="D54" s="52"/>
      <c r="E54" s="53"/>
      <c r="F54" s="54"/>
      <c r="G54" s="45"/>
      <c r="H54" s="55"/>
      <c r="I54" s="39"/>
      <c r="J54" s="39"/>
      <c r="K54" s="40"/>
      <c r="L54" s="40" t="s">
        <v>18</v>
      </c>
      <c r="M54" s="41">
        <v>7.2</v>
      </c>
      <c r="N54" s="41">
        <v>7.2</v>
      </c>
      <c r="O54" s="41">
        <v>1.6</v>
      </c>
      <c r="P54" s="42">
        <f>((M54+N54)/2)+O54</f>
        <v>8.8</v>
      </c>
      <c r="Q54" s="43"/>
      <c r="R54" s="61" t="s">
        <v>9</v>
      </c>
      <c r="S54" s="62" t="s">
        <v>26</v>
      </c>
      <c r="T54" s="3"/>
    </row>
    <row r="55" spans="2:20" s="1" customFormat="1" ht="13.5" customHeight="1">
      <c r="B55" s="50"/>
      <c r="C55" s="51"/>
      <c r="D55" s="52"/>
      <c r="E55" s="53"/>
      <c r="F55" s="54"/>
      <c r="G55" s="45"/>
      <c r="H55" s="55"/>
      <c r="I55" s="39"/>
      <c r="J55" s="39"/>
      <c r="K55" s="52"/>
      <c r="L55" s="52"/>
      <c r="M55" s="63"/>
      <c r="N55" s="63"/>
      <c r="O55" s="64" t="s">
        <v>27</v>
      </c>
      <c r="P55" s="49">
        <f>SUM(P47:P54)</f>
        <v>70.85</v>
      </c>
      <c r="Q55" s="43"/>
      <c r="R55" s="65">
        <f>SUM(I49,P55)</f>
        <v>88.55</v>
      </c>
      <c r="S55" s="66">
        <f>RANK(R55,R$55:R$80)</f>
        <v>3</v>
      </c>
      <c r="T55" s="3"/>
    </row>
    <row r="56" spans="2:20" s="90" customFormat="1" ht="13.5" customHeight="1">
      <c r="B56" s="91"/>
      <c r="C56" s="51"/>
      <c r="D56" s="53"/>
      <c r="E56" s="53"/>
      <c r="F56" s="54"/>
      <c r="G56" s="45"/>
      <c r="H56" s="55"/>
      <c r="I56" s="92"/>
      <c r="J56" s="92"/>
      <c r="K56" s="53"/>
      <c r="L56" s="53"/>
      <c r="M56" s="45"/>
      <c r="N56" s="45"/>
      <c r="O56" s="54"/>
      <c r="P56" s="93"/>
      <c r="Q56" s="45"/>
      <c r="R56" s="53"/>
      <c r="S56" s="94"/>
      <c r="T56" s="95"/>
    </row>
    <row r="57" spans="2:20" s="90" customFormat="1" ht="13.5" customHeight="1">
      <c r="B57" s="44"/>
      <c r="C57" s="34"/>
      <c r="D57" s="67"/>
      <c r="E57" s="67"/>
      <c r="F57" s="67"/>
      <c r="G57" s="34"/>
      <c r="H57" s="34"/>
      <c r="I57" s="34"/>
      <c r="J57" s="26"/>
      <c r="K57" s="67"/>
      <c r="L57" s="67"/>
      <c r="M57" s="68" t="s">
        <v>4</v>
      </c>
      <c r="N57" s="68"/>
      <c r="O57" s="69" t="s">
        <v>5</v>
      </c>
      <c r="P57" s="26"/>
      <c r="Q57" s="43"/>
      <c r="R57" s="70"/>
      <c r="S57" s="71"/>
      <c r="T57" s="95"/>
    </row>
    <row r="58" spans="2:20" s="90" customFormat="1" ht="13.5" customHeight="1">
      <c r="B58" s="36"/>
      <c r="C58" s="43"/>
      <c r="D58" s="23" t="s">
        <v>8</v>
      </c>
      <c r="E58" s="24"/>
      <c r="F58" s="24"/>
      <c r="G58" s="25"/>
      <c r="H58" s="25"/>
      <c r="I58" s="26"/>
      <c r="J58" s="27"/>
      <c r="K58" s="28" t="s">
        <v>9</v>
      </c>
      <c r="L58" s="28"/>
      <c r="M58" s="29" t="s">
        <v>10</v>
      </c>
      <c r="N58" s="30" t="s">
        <v>11</v>
      </c>
      <c r="O58" s="31" t="s">
        <v>12</v>
      </c>
      <c r="P58" s="32" t="s">
        <v>13</v>
      </c>
      <c r="Q58" s="33"/>
      <c r="R58" s="34"/>
      <c r="S58" s="35"/>
      <c r="T58" s="95"/>
    </row>
    <row r="59" spans="2:20" s="90" customFormat="1" ht="13.5" customHeight="1">
      <c r="B59" s="36"/>
      <c r="C59" s="72"/>
      <c r="D59" s="37" t="s">
        <v>4</v>
      </c>
      <c r="E59" s="37"/>
      <c r="F59" s="37"/>
      <c r="G59" s="38" t="s">
        <v>5</v>
      </c>
      <c r="H59" s="38"/>
      <c r="I59" s="26"/>
      <c r="J59" s="39"/>
      <c r="K59" s="40" t="s">
        <v>44</v>
      </c>
      <c r="L59" s="40" t="s">
        <v>15</v>
      </c>
      <c r="M59" s="41">
        <v>7.6</v>
      </c>
      <c r="N59" s="41">
        <v>7.6</v>
      </c>
      <c r="O59" s="41">
        <v>1.4</v>
      </c>
      <c r="P59" s="42">
        <f>((M59+N59)/2)+O59</f>
        <v>9</v>
      </c>
      <c r="Q59" s="43"/>
      <c r="R59" s="34"/>
      <c r="S59" s="35"/>
      <c r="T59" s="95"/>
    </row>
    <row r="60" spans="2:20" s="90" customFormat="1" ht="13.5" customHeight="1">
      <c r="B60" s="73"/>
      <c r="C60" s="74"/>
      <c r="D60" s="29" t="s">
        <v>10</v>
      </c>
      <c r="E60" s="30" t="s">
        <v>11</v>
      </c>
      <c r="F60" s="31" t="s">
        <v>16</v>
      </c>
      <c r="G60" s="31" t="s">
        <v>12</v>
      </c>
      <c r="H60" s="31" t="s">
        <v>16</v>
      </c>
      <c r="I60" s="32" t="s">
        <v>17</v>
      </c>
      <c r="J60" s="39"/>
      <c r="K60" s="40"/>
      <c r="L60" s="40" t="s">
        <v>18</v>
      </c>
      <c r="M60" s="41">
        <v>7.5</v>
      </c>
      <c r="N60" s="41">
        <v>7.6</v>
      </c>
      <c r="O60" s="41">
        <v>1.5</v>
      </c>
      <c r="P60" s="42">
        <f>((M60+N60)/2)+O60</f>
        <v>9.05</v>
      </c>
      <c r="Q60" s="43"/>
      <c r="R60" s="45"/>
      <c r="S60" s="46"/>
      <c r="T60" s="95"/>
    </row>
    <row r="61" spans="2:20" s="90" customFormat="1" ht="13.5" customHeight="1">
      <c r="B61" s="40">
        <v>2</v>
      </c>
      <c r="C61" s="96" t="s">
        <v>45</v>
      </c>
      <c r="D61" s="41">
        <v>12.7</v>
      </c>
      <c r="E61" s="41">
        <v>12.5</v>
      </c>
      <c r="F61" s="48">
        <f>AVERAGE(D61:E61)</f>
        <v>12.6</v>
      </c>
      <c r="G61" s="41">
        <v>11.5</v>
      </c>
      <c r="H61" s="48">
        <f>(G61)</f>
        <v>11.5</v>
      </c>
      <c r="I61" s="49">
        <f>SUM(F61+H61)</f>
        <v>24.1</v>
      </c>
      <c r="J61" s="39"/>
      <c r="K61" s="40" t="s">
        <v>46</v>
      </c>
      <c r="L61" s="40" t="s">
        <v>15</v>
      </c>
      <c r="M61" s="41">
        <v>7.4</v>
      </c>
      <c r="N61" s="41">
        <v>7.5</v>
      </c>
      <c r="O61" s="41">
        <v>1.5</v>
      </c>
      <c r="P61" s="42">
        <f>((M61+N61)/2)+O61</f>
        <v>8.95</v>
      </c>
      <c r="Q61" s="43"/>
      <c r="R61" s="34"/>
      <c r="S61" s="35"/>
      <c r="T61" s="95"/>
    </row>
    <row r="62" spans="2:20" s="90" customFormat="1" ht="13.5" customHeight="1">
      <c r="B62" s="50"/>
      <c r="C62" s="51"/>
      <c r="D62" s="52"/>
      <c r="E62" s="53"/>
      <c r="F62" s="54"/>
      <c r="G62" s="45"/>
      <c r="H62" s="55"/>
      <c r="I62" s="39"/>
      <c r="J62" s="39"/>
      <c r="K62" s="40"/>
      <c r="L62" s="40" t="s">
        <v>18</v>
      </c>
      <c r="M62" s="41">
        <v>7.4</v>
      </c>
      <c r="N62" s="41">
        <v>7.3</v>
      </c>
      <c r="O62" s="41">
        <v>1.5</v>
      </c>
      <c r="P62" s="42">
        <f>((M62+N62)/2)+O62</f>
        <v>8.85</v>
      </c>
      <c r="Q62" s="43"/>
      <c r="R62" s="56" t="s">
        <v>21</v>
      </c>
      <c r="S62" s="35"/>
      <c r="T62" s="95"/>
    </row>
    <row r="63" spans="2:20" s="90" customFormat="1" ht="13.5" customHeight="1">
      <c r="B63" s="50"/>
      <c r="C63" s="51"/>
      <c r="D63" s="52"/>
      <c r="E63" s="53"/>
      <c r="F63" s="54"/>
      <c r="G63" s="45"/>
      <c r="H63" s="55"/>
      <c r="I63" s="39"/>
      <c r="J63" s="39"/>
      <c r="K63" s="40" t="s">
        <v>47</v>
      </c>
      <c r="L63" s="40" t="s">
        <v>15</v>
      </c>
      <c r="M63" s="41">
        <v>7.4</v>
      </c>
      <c r="N63" s="41">
        <v>7.4</v>
      </c>
      <c r="O63" s="41">
        <v>1.8</v>
      </c>
      <c r="P63" s="42">
        <f>((M63+N63)/2)+O63</f>
        <v>9.200000000000001</v>
      </c>
      <c r="Q63" s="43"/>
      <c r="R63" s="57" t="s">
        <v>23</v>
      </c>
      <c r="S63" s="58"/>
      <c r="T63" s="95"/>
    </row>
    <row r="64" spans="2:20" s="90" customFormat="1" ht="13.5" customHeight="1">
      <c r="B64" s="50"/>
      <c r="C64" s="51"/>
      <c r="D64" s="52"/>
      <c r="E64" s="53"/>
      <c r="F64" s="54"/>
      <c r="G64" s="45"/>
      <c r="H64" s="55"/>
      <c r="I64" s="39"/>
      <c r="J64" s="39"/>
      <c r="K64" s="40"/>
      <c r="L64" s="40" t="s">
        <v>18</v>
      </c>
      <c r="M64" s="41">
        <v>7.4</v>
      </c>
      <c r="N64" s="41">
        <v>7.5</v>
      </c>
      <c r="O64" s="41">
        <v>1.9</v>
      </c>
      <c r="P64" s="42">
        <f>((M64+N64)/2)+O64</f>
        <v>9.35</v>
      </c>
      <c r="Q64" s="43"/>
      <c r="R64" s="59" t="s">
        <v>8</v>
      </c>
      <c r="S64" s="58"/>
      <c r="T64" s="95"/>
    </row>
    <row r="65" spans="2:20" s="90" customFormat="1" ht="13.5" customHeight="1">
      <c r="B65" s="50"/>
      <c r="C65" s="51"/>
      <c r="D65" s="52"/>
      <c r="E65" s="53"/>
      <c r="F65" s="54"/>
      <c r="G65" s="45"/>
      <c r="H65" s="55"/>
      <c r="I65" s="39"/>
      <c r="J65" s="39"/>
      <c r="K65" s="40" t="s">
        <v>48</v>
      </c>
      <c r="L65" s="40" t="s">
        <v>15</v>
      </c>
      <c r="M65" s="41">
        <v>7.4</v>
      </c>
      <c r="N65" s="41">
        <v>7.3</v>
      </c>
      <c r="O65" s="41">
        <v>1.8</v>
      </c>
      <c r="P65" s="42">
        <f>((M65+N65)/2)+O65</f>
        <v>9.15</v>
      </c>
      <c r="Q65" s="43"/>
      <c r="R65" s="60" t="s">
        <v>25</v>
      </c>
      <c r="S65" s="58"/>
      <c r="T65" s="95"/>
    </row>
    <row r="66" spans="2:20" s="90" customFormat="1" ht="13.5" customHeight="1">
      <c r="B66" s="50"/>
      <c r="C66" s="51"/>
      <c r="D66" s="52"/>
      <c r="E66" s="53"/>
      <c r="F66" s="54"/>
      <c r="G66" s="45"/>
      <c r="H66" s="55"/>
      <c r="I66" s="39"/>
      <c r="J66" s="39"/>
      <c r="K66" s="40"/>
      <c r="L66" s="40" t="s">
        <v>18</v>
      </c>
      <c r="M66" s="41">
        <v>7.6</v>
      </c>
      <c r="N66" s="41">
        <v>7.6</v>
      </c>
      <c r="O66" s="41">
        <v>1.9</v>
      </c>
      <c r="P66" s="42">
        <f>((M66+N66)/2)+O66</f>
        <v>9.5</v>
      </c>
      <c r="Q66" s="43"/>
      <c r="R66" s="61" t="s">
        <v>9</v>
      </c>
      <c r="S66" s="62" t="s">
        <v>26</v>
      </c>
      <c r="T66" s="95"/>
    </row>
    <row r="67" spans="2:20" s="90" customFormat="1" ht="13.5" customHeight="1">
      <c r="B67" s="50"/>
      <c r="C67" s="51"/>
      <c r="D67" s="52"/>
      <c r="E67" s="53"/>
      <c r="F67" s="54"/>
      <c r="G67" s="45"/>
      <c r="H67" s="55"/>
      <c r="I67" s="39"/>
      <c r="J67" s="39"/>
      <c r="K67" s="52"/>
      <c r="L67" s="52"/>
      <c r="M67" s="63"/>
      <c r="N67" s="97"/>
      <c r="O67" s="64" t="s">
        <v>27</v>
      </c>
      <c r="P67" s="49">
        <f>SUM(P59:P66)</f>
        <v>73.05000000000001</v>
      </c>
      <c r="Q67" s="98"/>
      <c r="R67" s="65">
        <f>SUM(I61,P67)</f>
        <v>97.15</v>
      </c>
      <c r="S67" s="66">
        <f>RANK(R67,R$55:R$80)</f>
        <v>1</v>
      </c>
      <c r="T67" s="95"/>
    </row>
    <row r="68" spans="2:20" s="90" customFormat="1" ht="13.5" customHeight="1">
      <c r="B68" s="91"/>
      <c r="C68" s="51"/>
      <c r="D68" s="53"/>
      <c r="E68" s="53"/>
      <c r="F68" s="54"/>
      <c r="G68" s="45"/>
      <c r="H68" s="55"/>
      <c r="I68" s="92"/>
      <c r="J68" s="92"/>
      <c r="K68" s="53"/>
      <c r="L68" s="53"/>
      <c r="M68" s="45"/>
      <c r="N68" s="45"/>
      <c r="O68" s="54"/>
      <c r="P68" s="93"/>
      <c r="Q68" s="45"/>
      <c r="R68" s="53"/>
      <c r="S68" s="94"/>
      <c r="T68" s="95"/>
    </row>
    <row r="69" spans="2:20" s="1" customFormat="1" ht="13.5" customHeight="1">
      <c r="B69" s="50"/>
      <c r="C69" s="51"/>
      <c r="D69" s="52"/>
      <c r="E69" s="53"/>
      <c r="F69" s="54"/>
      <c r="G69" s="45"/>
      <c r="H69" s="55"/>
      <c r="I69" s="39"/>
      <c r="J69" s="39"/>
      <c r="K69" s="52"/>
      <c r="L69" s="52"/>
      <c r="M69" s="45"/>
      <c r="N69" s="45"/>
      <c r="O69" s="45"/>
      <c r="P69" s="39"/>
      <c r="Q69" s="43"/>
      <c r="R69" s="45"/>
      <c r="S69" s="46"/>
      <c r="T69" s="3"/>
    </row>
    <row r="70" spans="2:20" s="1" customFormat="1" ht="13.5" customHeight="1">
      <c r="B70" s="44"/>
      <c r="C70" s="34"/>
      <c r="D70" s="67"/>
      <c r="E70" s="67"/>
      <c r="F70" s="67"/>
      <c r="G70" s="34"/>
      <c r="H70" s="34"/>
      <c r="I70" s="34"/>
      <c r="J70" s="26"/>
      <c r="K70" s="67"/>
      <c r="L70" s="67"/>
      <c r="M70" s="68" t="s">
        <v>4</v>
      </c>
      <c r="N70" s="68"/>
      <c r="O70" s="69" t="s">
        <v>5</v>
      </c>
      <c r="P70" s="26"/>
      <c r="Q70" s="43"/>
      <c r="R70" s="70"/>
      <c r="S70" s="71"/>
      <c r="T70" s="3"/>
    </row>
    <row r="71" spans="2:20" s="1" customFormat="1" ht="13.5" customHeight="1">
      <c r="B71" s="36"/>
      <c r="C71" s="43"/>
      <c r="D71" s="23" t="s">
        <v>8</v>
      </c>
      <c r="E71" s="24"/>
      <c r="F71" s="24"/>
      <c r="G71" s="25"/>
      <c r="H71" s="25"/>
      <c r="I71" s="26"/>
      <c r="J71" s="27"/>
      <c r="K71" s="28" t="s">
        <v>9</v>
      </c>
      <c r="L71" s="28"/>
      <c r="M71" s="29" t="s">
        <v>10</v>
      </c>
      <c r="N71" s="30" t="s">
        <v>11</v>
      </c>
      <c r="O71" s="31" t="s">
        <v>12</v>
      </c>
      <c r="P71" s="32" t="s">
        <v>13</v>
      </c>
      <c r="Q71" s="33"/>
      <c r="R71" s="34"/>
      <c r="S71" s="35"/>
      <c r="T71" s="3"/>
    </row>
    <row r="72" spans="2:20" s="1" customFormat="1" ht="13.5" customHeight="1">
      <c r="B72" s="36"/>
      <c r="C72" s="72"/>
      <c r="D72" s="37" t="s">
        <v>4</v>
      </c>
      <c r="E72" s="37"/>
      <c r="F72" s="37"/>
      <c r="G72" s="38" t="s">
        <v>5</v>
      </c>
      <c r="H72" s="38"/>
      <c r="I72" s="26"/>
      <c r="J72" s="39"/>
      <c r="K72" s="99" t="s">
        <v>49</v>
      </c>
      <c r="L72" s="40" t="s">
        <v>15</v>
      </c>
      <c r="M72" s="41">
        <v>7.3</v>
      </c>
      <c r="N72" s="41">
        <v>7.4</v>
      </c>
      <c r="O72" s="41">
        <v>1.3</v>
      </c>
      <c r="P72" s="42">
        <f>((M72+N72)/2)+O72</f>
        <v>8.65</v>
      </c>
      <c r="Q72" s="43"/>
      <c r="R72" s="34"/>
      <c r="S72" s="35"/>
      <c r="T72" s="3"/>
    </row>
    <row r="73" spans="2:20" s="1" customFormat="1" ht="13.5" customHeight="1">
      <c r="B73" s="73"/>
      <c r="C73" s="74"/>
      <c r="D73" s="29" t="s">
        <v>10</v>
      </c>
      <c r="E73" s="30" t="s">
        <v>11</v>
      </c>
      <c r="F73" s="31" t="s">
        <v>16</v>
      </c>
      <c r="G73" s="31" t="s">
        <v>12</v>
      </c>
      <c r="H73" s="31" t="s">
        <v>16</v>
      </c>
      <c r="I73" s="32" t="s">
        <v>17</v>
      </c>
      <c r="J73" s="39"/>
      <c r="K73" s="99"/>
      <c r="L73" s="40" t="s">
        <v>18</v>
      </c>
      <c r="M73" s="41">
        <v>7.4</v>
      </c>
      <c r="N73" s="41">
        <v>7.5</v>
      </c>
      <c r="O73" s="41">
        <v>1.5</v>
      </c>
      <c r="P73" s="42">
        <f>((M73+N73)/2)+O73</f>
        <v>8.95</v>
      </c>
      <c r="Q73" s="43"/>
      <c r="R73" s="45"/>
      <c r="S73" s="46"/>
      <c r="T73" s="3"/>
    </row>
    <row r="74" spans="2:20" s="1" customFormat="1" ht="13.5" customHeight="1">
      <c r="B74" s="40">
        <v>3</v>
      </c>
      <c r="C74" s="96" t="s">
        <v>50</v>
      </c>
      <c r="D74" s="41">
        <v>10.8</v>
      </c>
      <c r="E74" s="41">
        <v>10.8</v>
      </c>
      <c r="F74" s="48">
        <f>AVERAGE(D74:E74)</f>
        <v>10.8</v>
      </c>
      <c r="G74" s="41">
        <v>11</v>
      </c>
      <c r="H74" s="48">
        <f>(G74)</f>
        <v>11</v>
      </c>
      <c r="I74" s="49">
        <f>SUM(F74+H74)</f>
        <v>21.8</v>
      </c>
      <c r="J74" s="39"/>
      <c r="K74" s="99" t="s">
        <v>51</v>
      </c>
      <c r="L74" s="40" t="s">
        <v>15</v>
      </c>
      <c r="M74" s="41">
        <v>7.3</v>
      </c>
      <c r="N74" s="41">
        <v>7.4</v>
      </c>
      <c r="O74" s="41">
        <v>1.3</v>
      </c>
      <c r="P74" s="42">
        <f>((M74+N74)/2)+O74</f>
        <v>8.65</v>
      </c>
      <c r="Q74" s="43"/>
      <c r="R74" s="34"/>
      <c r="S74" s="35"/>
      <c r="T74" s="3"/>
    </row>
    <row r="75" spans="2:20" s="1" customFormat="1" ht="13.5" customHeight="1">
      <c r="B75" s="50"/>
      <c r="C75" s="51"/>
      <c r="D75" s="52"/>
      <c r="E75" s="53"/>
      <c r="F75" s="54"/>
      <c r="G75" s="45"/>
      <c r="H75" s="55"/>
      <c r="I75" s="39"/>
      <c r="J75" s="39"/>
      <c r="K75" s="99"/>
      <c r="L75" s="40" t="s">
        <v>18</v>
      </c>
      <c r="M75" s="41">
        <v>7.2</v>
      </c>
      <c r="N75" s="41">
        <v>7.3</v>
      </c>
      <c r="O75" s="41">
        <v>1.3</v>
      </c>
      <c r="P75" s="42">
        <f>((M75+N75)/2)+O75</f>
        <v>8.55</v>
      </c>
      <c r="Q75" s="43"/>
      <c r="R75" s="56" t="s">
        <v>21</v>
      </c>
      <c r="S75" s="35"/>
      <c r="T75" s="3"/>
    </row>
    <row r="76" spans="2:20" s="1" customFormat="1" ht="13.5" customHeight="1">
      <c r="B76" s="50"/>
      <c r="C76" s="51"/>
      <c r="D76" s="52"/>
      <c r="E76" s="53"/>
      <c r="F76" s="54"/>
      <c r="G76" s="45"/>
      <c r="H76" s="55"/>
      <c r="I76" s="39"/>
      <c r="J76" s="39"/>
      <c r="K76" s="99" t="s">
        <v>42</v>
      </c>
      <c r="L76" s="40" t="s">
        <v>15</v>
      </c>
      <c r="M76" s="41">
        <v>7.5</v>
      </c>
      <c r="N76" s="41">
        <v>7.3</v>
      </c>
      <c r="O76" s="41">
        <v>1.3</v>
      </c>
      <c r="P76" s="42">
        <f>((M76+N76)/2)+O76</f>
        <v>8.700000000000001</v>
      </c>
      <c r="Q76" s="43"/>
      <c r="R76" s="57" t="s">
        <v>23</v>
      </c>
      <c r="S76" s="58"/>
      <c r="T76" s="3"/>
    </row>
    <row r="77" spans="2:20" s="1" customFormat="1" ht="13.5" customHeight="1">
      <c r="B77" s="50"/>
      <c r="C77" s="51"/>
      <c r="D77" s="52"/>
      <c r="E77" s="53"/>
      <c r="F77" s="54"/>
      <c r="G77" s="45"/>
      <c r="H77" s="55"/>
      <c r="I77" s="39"/>
      <c r="J77" s="39"/>
      <c r="K77" s="99"/>
      <c r="L77" s="40" t="s">
        <v>18</v>
      </c>
      <c r="M77" s="41">
        <v>6.8</v>
      </c>
      <c r="N77" s="41">
        <v>6.9</v>
      </c>
      <c r="O77" s="41">
        <v>1.7000000000000002</v>
      </c>
      <c r="P77" s="42">
        <f>((M77+N77)/2)+O77</f>
        <v>8.55</v>
      </c>
      <c r="Q77" s="43"/>
      <c r="R77" s="59" t="s">
        <v>8</v>
      </c>
      <c r="S77" s="58"/>
      <c r="T77" s="3"/>
    </row>
    <row r="78" spans="2:20" s="1" customFormat="1" ht="13.5" customHeight="1">
      <c r="B78" s="50"/>
      <c r="C78" s="51"/>
      <c r="D78" s="52"/>
      <c r="E78" s="53"/>
      <c r="F78" s="54"/>
      <c r="G78" s="45"/>
      <c r="H78" s="55"/>
      <c r="I78" s="39"/>
      <c r="J78" s="39"/>
      <c r="K78" s="99" t="s">
        <v>43</v>
      </c>
      <c r="L78" s="40" t="s">
        <v>15</v>
      </c>
      <c r="M78" s="41">
        <v>7.4</v>
      </c>
      <c r="N78" s="41">
        <v>7.6</v>
      </c>
      <c r="O78" s="41">
        <v>1.7000000000000002</v>
      </c>
      <c r="P78" s="42">
        <f>((M78+N78)/2)+O78</f>
        <v>9.2</v>
      </c>
      <c r="Q78" s="43"/>
      <c r="R78" s="60" t="s">
        <v>25</v>
      </c>
      <c r="S78" s="58"/>
      <c r="T78" s="3"/>
    </row>
    <row r="79" spans="2:20" s="1" customFormat="1" ht="13.5" customHeight="1">
      <c r="B79" s="50"/>
      <c r="C79" s="51"/>
      <c r="D79" s="52"/>
      <c r="E79" s="53"/>
      <c r="F79" s="54"/>
      <c r="G79" s="45"/>
      <c r="H79" s="55"/>
      <c r="I79" s="39"/>
      <c r="J79" s="39"/>
      <c r="K79" s="99"/>
      <c r="L79" s="40" t="s">
        <v>18</v>
      </c>
      <c r="M79" s="41">
        <v>7.6</v>
      </c>
      <c r="N79" s="41">
        <v>7.5</v>
      </c>
      <c r="O79" s="41">
        <v>2</v>
      </c>
      <c r="P79" s="42">
        <f>((M79+N79)/2)+O79</f>
        <v>9.55</v>
      </c>
      <c r="Q79" s="43"/>
      <c r="R79" s="61" t="s">
        <v>9</v>
      </c>
      <c r="S79" s="62" t="s">
        <v>26</v>
      </c>
      <c r="T79" s="3"/>
    </row>
    <row r="80" spans="2:20" s="1" customFormat="1" ht="13.5" customHeight="1">
      <c r="B80" s="78"/>
      <c r="C80" s="79"/>
      <c r="D80" s="80"/>
      <c r="E80" s="81"/>
      <c r="F80" s="82"/>
      <c r="G80" s="83"/>
      <c r="H80" s="84"/>
      <c r="I80" s="85"/>
      <c r="J80" s="85"/>
      <c r="K80" s="80"/>
      <c r="L80" s="80"/>
      <c r="M80" s="86"/>
      <c r="N80" s="86"/>
      <c r="O80" s="64" t="s">
        <v>27</v>
      </c>
      <c r="P80" s="49">
        <f>SUM(P72:P79)</f>
        <v>70.80000000000001</v>
      </c>
      <c r="Q80" s="87"/>
      <c r="R80" s="65">
        <f>SUM(I74,P80)</f>
        <v>92.60000000000001</v>
      </c>
      <c r="S80" s="66">
        <f>RANK(R80,R$55:R$80)</f>
        <v>2</v>
      </c>
      <c r="T80" s="3"/>
    </row>
    <row r="81" spans="2:20" s="1" customFormat="1" ht="13.5" customHeight="1">
      <c r="B81" s="2"/>
      <c r="D81" s="88"/>
      <c r="E81" s="88"/>
      <c r="F81" s="88"/>
      <c r="K81" s="88"/>
      <c r="L81" s="88"/>
      <c r="M81" s="2"/>
      <c r="T81" s="3"/>
    </row>
    <row r="82" s="1" customFormat="1" ht="13.5" customHeight="1"/>
    <row r="83" s="1" customFormat="1" ht="13.5" customHeight="1"/>
    <row r="84" s="1" customFormat="1" ht="13.5" customHeight="1"/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  <row r="97" s="1" customFormat="1" ht="13.5" customHeight="1"/>
    <row r="98" s="1" customFormat="1" ht="13.5" customHeight="1"/>
    <row r="99" s="1" customFormat="1" ht="13.5" customHeight="1"/>
    <row r="100" s="1" customFormat="1" ht="13.5" customHeight="1"/>
    <row r="101" s="1" customFormat="1" ht="13.5" customHeight="1"/>
    <row r="102" s="1" customFormat="1" ht="13.5" customHeight="1"/>
    <row r="103" s="1" customFormat="1" ht="13.5" customHeight="1"/>
    <row r="104" s="1" customFormat="1" ht="13.5" customHeight="1"/>
    <row r="105" s="1" customFormat="1" ht="13.5" customHeight="1"/>
    <row r="106" s="1" customFormat="1" ht="13.5" customHeight="1"/>
    <row r="107" s="1" customFormat="1" ht="13.5" customHeight="1">
      <c r="T107" s="3"/>
    </row>
    <row r="108" spans="2:20" s="1" customFormat="1" ht="13.5" customHeight="1">
      <c r="B108" s="12"/>
      <c r="C108" s="13" t="s">
        <v>52</v>
      </c>
      <c r="D108" s="89"/>
      <c r="E108" s="89"/>
      <c r="F108" s="89"/>
      <c r="G108" s="14"/>
      <c r="H108" s="14"/>
      <c r="I108" s="14"/>
      <c r="J108" s="15"/>
      <c r="K108" s="89"/>
      <c r="L108" s="89"/>
      <c r="M108" s="16" t="s">
        <v>4</v>
      </c>
      <c r="N108" s="16"/>
      <c r="O108" s="17" t="s">
        <v>5</v>
      </c>
      <c r="P108" s="15"/>
      <c r="Q108" s="18"/>
      <c r="R108" s="19"/>
      <c r="S108" s="20"/>
      <c r="T108" s="3"/>
    </row>
    <row r="109" spans="2:20" s="1" customFormat="1" ht="13.5" customHeight="1">
      <c r="B109" s="21" t="s">
        <v>6</v>
      </c>
      <c r="C109" s="22" t="s">
        <v>7</v>
      </c>
      <c r="D109" s="23" t="s">
        <v>8</v>
      </c>
      <c r="E109" s="24"/>
      <c r="F109" s="24"/>
      <c r="G109" s="25"/>
      <c r="H109" s="25"/>
      <c r="I109" s="26"/>
      <c r="J109" s="27"/>
      <c r="K109" s="28" t="s">
        <v>9</v>
      </c>
      <c r="L109" s="28"/>
      <c r="M109" s="29" t="s">
        <v>10</v>
      </c>
      <c r="N109" s="30" t="s">
        <v>11</v>
      </c>
      <c r="O109" s="31" t="s">
        <v>12</v>
      </c>
      <c r="P109" s="32" t="s">
        <v>13</v>
      </c>
      <c r="Q109" s="33"/>
      <c r="R109" s="34"/>
      <c r="S109" s="35"/>
      <c r="T109" s="3"/>
    </row>
    <row r="110" spans="2:20" s="1" customFormat="1" ht="13.5" customHeight="1">
      <c r="B110" s="36"/>
      <c r="C110" s="34"/>
      <c r="D110" s="37" t="s">
        <v>4</v>
      </c>
      <c r="E110" s="37"/>
      <c r="F110" s="37"/>
      <c r="G110" s="38" t="s">
        <v>5</v>
      </c>
      <c r="H110" s="38"/>
      <c r="I110" s="26"/>
      <c r="J110" s="39"/>
      <c r="K110" s="40" t="s">
        <v>53</v>
      </c>
      <c r="L110" s="40" t="s">
        <v>15</v>
      </c>
      <c r="M110" s="41">
        <v>5.2</v>
      </c>
      <c r="N110" s="41">
        <v>5.2</v>
      </c>
      <c r="O110" s="41">
        <v>1.1</v>
      </c>
      <c r="P110" s="42">
        <f>((M110+N110)/2)+O110</f>
        <v>6.300000000000001</v>
      </c>
      <c r="Q110" s="43"/>
      <c r="R110" s="34"/>
      <c r="S110" s="35"/>
      <c r="T110" s="3"/>
    </row>
    <row r="111" spans="2:20" s="1" customFormat="1" ht="13.5" customHeight="1">
      <c r="B111" s="44"/>
      <c r="C111" s="34"/>
      <c r="D111" s="29" t="s">
        <v>10</v>
      </c>
      <c r="E111" s="30" t="s">
        <v>11</v>
      </c>
      <c r="F111" s="31" t="s">
        <v>16</v>
      </c>
      <c r="G111" s="31" t="s">
        <v>12</v>
      </c>
      <c r="H111" s="31" t="s">
        <v>16</v>
      </c>
      <c r="I111" s="32" t="s">
        <v>17</v>
      </c>
      <c r="J111" s="39"/>
      <c r="K111" s="40"/>
      <c r="L111" s="40" t="s">
        <v>18</v>
      </c>
      <c r="M111" s="41">
        <v>5.1</v>
      </c>
      <c r="N111" s="41">
        <v>5.1</v>
      </c>
      <c r="O111" s="41">
        <v>1.2</v>
      </c>
      <c r="P111" s="42">
        <f>((M111+N111)/2)+O111</f>
        <v>6.3</v>
      </c>
      <c r="Q111" s="43"/>
      <c r="R111" s="45"/>
      <c r="S111" s="46"/>
      <c r="T111" s="3"/>
    </row>
    <row r="112" spans="2:20" s="1" customFormat="1" ht="13.5" customHeight="1">
      <c r="B112" s="40">
        <v>1</v>
      </c>
      <c r="C112" s="96" t="s">
        <v>54</v>
      </c>
      <c r="D112" s="41">
        <v>3.2</v>
      </c>
      <c r="E112" s="41">
        <v>2.9</v>
      </c>
      <c r="F112" s="48">
        <f>AVERAGE(D112:E112)</f>
        <v>3.05</v>
      </c>
      <c r="G112" s="41">
        <v>9</v>
      </c>
      <c r="H112" s="48">
        <f>(G112)</f>
        <v>9</v>
      </c>
      <c r="I112" s="49">
        <f>SUM(F112+H112)</f>
        <v>12.05</v>
      </c>
      <c r="J112" s="39"/>
      <c r="K112" s="40" t="s">
        <v>55</v>
      </c>
      <c r="L112" s="40" t="s">
        <v>15</v>
      </c>
      <c r="M112" s="41">
        <v>5.3</v>
      </c>
      <c r="N112" s="41">
        <v>5.3</v>
      </c>
      <c r="O112" s="41">
        <v>1.1</v>
      </c>
      <c r="P112" s="42">
        <f>((M112+N112)/2)+O112</f>
        <v>6.4</v>
      </c>
      <c r="Q112" s="43"/>
      <c r="R112" s="34"/>
      <c r="S112" s="35"/>
      <c r="T112" s="3"/>
    </row>
    <row r="113" spans="2:20" s="1" customFormat="1" ht="13.5" customHeight="1">
      <c r="B113" s="50"/>
      <c r="C113" s="51"/>
      <c r="D113" s="52"/>
      <c r="E113" s="53"/>
      <c r="F113" s="54"/>
      <c r="G113" s="45"/>
      <c r="H113" s="55"/>
      <c r="I113" s="39"/>
      <c r="J113" s="39"/>
      <c r="K113" s="40"/>
      <c r="L113" s="40" t="s">
        <v>18</v>
      </c>
      <c r="M113" s="41">
        <v>5.2</v>
      </c>
      <c r="N113" s="41">
        <v>5.1</v>
      </c>
      <c r="O113" s="41">
        <v>1.2</v>
      </c>
      <c r="P113" s="42">
        <f>((M113+N113)/2)+O113</f>
        <v>6.3500000000000005</v>
      </c>
      <c r="Q113" s="43"/>
      <c r="R113" s="56" t="s">
        <v>21</v>
      </c>
      <c r="S113" s="35"/>
      <c r="T113" s="3"/>
    </row>
    <row r="114" spans="2:20" s="1" customFormat="1" ht="13.5" customHeight="1">
      <c r="B114" s="50"/>
      <c r="C114" s="51"/>
      <c r="D114" s="52"/>
      <c r="E114" s="53"/>
      <c r="F114" s="54"/>
      <c r="G114" s="45"/>
      <c r="H114" s="55"/>
      <c r="I114" s="39"/>
      <c r="J114" s="39"/>
      <c r="K114" s="40" t="s">
        <v>56</v>
      </c>
      <c r="L114" s="40" t="s">
        <v>15</v>
      </c>
      <c r="M114" s="41">
        <v>5.1</v>
      </c>
      <c r="N114" s="41">
        <v>5</v>
      </c>
      <c r="O114" s="41">
        <v>1.2</v>
      </c>
      <c r="P114" s="42">
        <f>((M114+N114)/2)+O114</f>
        <v>6.25</v>
      </c>
      <c r="Q114" s="43"/>
      <c r="R114" s="57" t="s">
        <v>23</v>
      </c>
      <c r="S114" s="58"/>
      <c r="T114" s="3"/>
    </row>
    <row r="115" spans="2:20" s="1" customFormat="1" ht="13.5" customHeight="1">
      <c r="B115" s="50"/>
      <c r="C115" s="51"/>
      <c r="D115" s="52"/>
      <c r="E115" s="53"/>
      <c r="F115" s="54"/>
      <c r="G115" s="45"/>
      <c r="H115" s="55"/>
      <c r="I115" s="39"/>
      <c r="J115" s="39"/>
      <c r="K115" s="40"/>
      <c r="L115" s="40" t="s">
        <v>18</v>
      </c>
      <c r="M115" s="41">
        <v>7.2</v>
      </c>
      <c r="N115" s="41">
        <v>7.4</v>
      </c>
      <c r="O115" s="41">
        <v>1.7000000000000002</v>
      </c>
      <c r="P115" s="42">
        <f>((M115+N115)/2)+O115</f>
        <v>9</v>
      </c>
      <c r="Q115" s="43"/>
      <c r="R115" s="59" t="s">
        <v>8</v>
      </c>
      <c r="S115" s="58"/>
      <c r="T115" s="3"/>
    </row>
    <row r="116" spans="2:20" s="1" customFormat="1" ht="13.5" customHeight="1">
      <c r="B116" s="50"/>
      <c r="C116" s="51"/>
      <c r="D116" s="52"/>
      <c r="E116" s="53"/>
      <c r="F116" s="54"/>
      <c r="G116" s="45"/>
      <c r="H116" s="55"/>
      <c r="I116" s="39"/>
      <c r="J116" s="39"/>
      <c r="K116" s="40" t="s">
        <v>57</v>
      </c>
      <c r="L116" s="40" t="s">
        <v>15</v>
      </c>
      <c r="M116" s="41">
        <v>5.5</v>
      </c>
      <c r="N116" s="41">
        <v>5.5</v>
      </c>
      <c r="O116" s="41">
        <v>1.3</v>
      </c>
      <c r="P116" s="42">
        <f>((M116+N116)/2)+O116</f>
        <v>6.8</v>
      </c>
      <c r="Q116" s="43"/>
      <c r="R116" s="60" t="s">
        <v>25</v>
      </c>
      <c r="S116" s="58"/>
      <c r="T116" s="3"/>
    </row>
    <row r="117" spans="2:20" s="1" customFormat="1" ht="13.5" customHeight="1">
      <c r="B117" s="50"/>
      <c r="C117" s="51"/>
      <c r="D117" s="52"/>
      <c r="E117" s="53"/>
      <c r="F117" s="54"/>
      <c r="G117" s="45"/>
      <c r="H117" s="55"/>
      <c r="I117" s="39"/>
      <c r="J117" s="39"/>
      <c r="K117" s="40"/>
      <c r="L117" s="40" t="s">
        <v>18</v>
      </c>
      <c r="M117" s="41">
        <v>7.4</v>
      </c>
      <c r="N117" s="41">
        <v>7.4</v>
      </c>
      <c r="O117" s="41">
        <v>1.4</v>
      </c>
      <c r="P117" s="42">
        <f>((M117+N117)/2)+O117</f>
        <v>8.8</v>
      </c>
      <c r="Q117" s="43"/>
      <c r="R117" s="61" t="s">
        <v>9</v>
      </c>
      <c r="S117" s="62" t="s">
        <v>26</v>
      </c>
      <c r="T117" s="3"/>
    </row>
    <row r="118" spans="2:20" s="1" customFormat="1" ht="13.5" customHeight="1">
      <c r="B118" s="50"/>
      <c r="C118" s="51"/>
      <c r="D118" s="52"/>
      <c r="E118" s="53"/>
      <c r="F118" s="54"/>
      <c r="G118" s="45"/>
      <c r="H118" s="55"/>
      <c r="I118" s="39"/>
      <c r="J118" s="39"/>
      <c r="K118" s="52"/>
      <c r="L118" s="52"/>
      <c r="M118" s="63"/>
      <c r="N118" s="63"/>
      <c r="O118" s="64" t="s">
        <v>27</v>
      </c>
      <c r="P118" s="49">
        <f>SUM(P110:P117)</f>
        <v>56.19999999999999</v>
      </c>
      <c r="Q118" s="43"/>
      <c r="R118" s="65">
        <f>SUM(I112,P118)</f>
        <v>68.24999999999999</v>
      </c>
      <c r="S118" s="66">
        <f>RANK(R118,R$118:R$178)</f>
        <v>6</v>
      </c>
      <c r="T118" s="3"/>
    </row>
    <row r="119" spans="2:20" s="1" customFormat="1" ht="13.5" customHeight="1">
      <c r="B119" s="50"/>
      <c r="C119" s="51"/>
      <c r="D119" s="52"/>
      <c r="E119" s="53"/>
      <c r="F119" s="54"/>
      <c r="G119" s="45"/>
      <c r="H119" s="55"/>
      <c r="I119" s="39"/>
      <c r="J119" s="39"/>
      <c r="K119" s="52"/>
      <c r="L119" s="52"/>
      <c r="M119" s="45"/>
      <c r="N119" s="45"/>
      <c r="O119" s="45"/>
      <c r="P119" s="39"/>
      <c r="Q119" s="43"/>
      <c r="R119" s="45"/>
      <c r="S119" s="46"/>
      <c r="T119" s="3"/>
    </row>
    <row r="120" spans="2:20" s="1" customFormat="1" ht="13.5" customHeight="1">
      <c r="B120" s="44"/>
      <c r="C120" s="34"/>
      <c r="D120" s="67"/>
      <c r="E120" s="67"/>
      <c r="F120" s="67"/>
      <c r="G120" s="34"/>
      <c r="H120" s="34"/>
      <c r="I120" s="34"/>
      <c r="J120" s="26"/>
      <c r="K120" s="67"/>
      <c r="L120" s="67"/>
      <c r="M120" s="68" t="s">
        <v>4</v>
      </c>
      <c r="N120" s="68"/>
      <c r="O120" s="69" t="s">
        <v>5</v>
      </c>
      <c r="P120" s="26"/>
      <c r="Q120" s="43"/>
      <c r="R120" s="70"/>
      <c r="S120" s="71"/>
      <c r="T120" s="3"/>
    </row>
    <row r="121" spans="2:20" s="1" customFormat="1" ht="13.5" customHeight="1">
      <c r="B121" s="36"/>
      <c r="C121" s="43"/>
      <c r="D121" s="23" t="s">
        <v>8</v>
      </c>
      <c r="E121" s="24"/>
      <c r="F121" s="24"/>
      <c r="G121" s="25"/>
      <c r="H121" s="25"/>
      <c r="I121" s="26"/>
      <c r="J121" s="27"/>
      <c r="K121" s="28" t="s">
        <v>9</v>
      </c>
      <c r="L121" s="28"/>
      <c r="M121" s="29" t="s">
        <v>10</v>
      </c>
      <c r="N121" s="30" t="s">
        <v>11</v>
      </c>
      <c r="O121" s="31" t="s">
        <v>12</v>
      </c>
      <c r="P121" s="32" t="s">
        <v>13</v>
      </c>
      <c r="Q121" s="33"/>
      <c r="R121" s="34"/>
      <c r="S121" s="35"/>
      <c r="T121" s="3"/>
    </row>
    <row r="122" spans="2:20" s="1" customFormat="1" ht="13.5" customHeight="1">
      <c r="B122" s="36"/>
      <c r="C122" s="72"/>
      <c r="D122" s="37" t="s">
        <v>4</v>
      </c>
      <c r="E122" s="37"/>
      <c r="F122" s="37"/>
      <c r="G122" s="38" t="s">
        <v>5</v>
      </c>
      <c r="H122" s="38"/>
      <c r="I122" s="26"/>
      <c r="J122" s="39"/>
      <c r="K122" s="40" t="s">
        <v>58</v>
      </c>
      <c r="L122" s="40" t="s">
        <v>15</v>
      </c>
      <c r="M122" s="41">
        <v>5</v>
      </c>
      <c r="N122" s="41">
        <v>5</v>
      </c>
      <c r="O122" s="41">
        <v>2</v>
      </c>
      <c r="P122" s="42">
        <f>((M122+N122)/2)+O122</f>
        <v>7</v>
      </c>
      <c r="Q122" s="43"/>
      <c r="R122" s="34"/>
      <c r="S122" s="35"/>
      <c r="T122" s="3"/>
    </row>
    <row r="123" spans="2:20" s="1" customFormat="1" ht="13.5" customHeight="1">
      <c r="B123" s="73"/>
      <c r="C123" s="74"/>
      <c r="D123" s="29" t="s">
        <v>10</v>
      </c>
      <c r="E123" s="30" t="s">
        <v>11</v>
      </c>
      <c r="F123" s="31" t="s">
        <v>16</v>
      </c>
      <c r="G123" s="31" t="s">
        <v>12</v>
      </c>
      <c r="H123" s="31" t="s">
        <v>16</v>
      </c>
      <c r="I123" s="32" t="s">
        <v>17</v>
      </c>
      <c r="J123" s="39"/>
      <c r="K123" s="40"/>
      <c r="L123" s="40" t="s">
        <v>18</v>
      </c>
      <c r="M123" s="41">
        <v>7</v>
      </c>
      <c r="N123" s="41">
        <v>7</v>
      </c>
      <c r="O123" s="41">
        <v>2.1</v>
      </c>
      <c r="P123" s="42">
        <f>((M123+N123)/2)+O123</f>
        <v>9.1</v>
      </c>
      <c r="Q123" s="43"/>
      <c r="R123" s="45"/>
      <c r="S123" s="46"/>
      <c r="T123" s="3"/>
    </row>
    <row r="124" spans="2:20" s="1" customFormat="1" ht="13.5" customHeight="1">
      <c r="B124" s="40">
        <v>2</v>
      </c>
      <c r="C124" s="96" t="s">
        <v>59</v>
      </c>
      <c r="D124" s="41">
        <v>4.6</v>
      </c>
      <c r="E124" s="41">
        <v>4</v>
      </c>
      <c r="F124" s="48">
        <f>AVERAGE(D124:E124)</f>
        <v>4.3</v>
      </c>
      <c r="G124" s="41">
        <v>12</v>
      </c>
      <c r="H124" s="48">
        <f>(G124)</f>
        <v>12</v>
      </c>
      <c r="I124" s="49">
        <f>SUM(F124+H124)</f>
        <v>16.3</v>
      </c>
      <c r="J124" s="39"/>
      <c r="K124" s="40" t="s">
        <v>60</v>
      </c>
      <c r="L124" s="40" t="s">
        <v>15</v>
      </c>
      <c r="M124" s="41">
        <v>7.1</v>
      </c>
      <c r="N124" s="41">
        <v>7.2</v>
      </c>
      <c r="O124" s="41">
        <v>2.1</v>
      </c>
      <c r="P124" s="42">
        <f>((M124+N124)/2)+O124</f>
        <v>9.25</v>
      </c>
      <c r="Q124" s="43"/>
      <c r="R124" s="34"/>
      <c r="S124" s="35"/>
      <c r="T124" s="3"/>
    </row>
    <row r="125" spans="2:20" s="1" customFormat="1" ht="13.5" customHeight="1">
      <c r="B125" s="50"/>
      <c r="C125" s="51"/>
      <c r="D125" s="52"/>
      <c r="E125" s="53"/>
      <c r="F125" s="54"/>
      <c r="G125" s="45"/>
      <c r="H125" s="55"/>
      <c r="I125" s="39"/>
      <c r="J125" s="39"/>
      <c r="K125" s="40"/>
      <c r="L125" s="40" t="s">
        <v>18</v>
      </c>
      <c r="M125" s="41">
        <v>5.3</v>
      </c>
      <c r="N125" s="41">
        <v>5.4</v>
      </c>
      <c r="O125" s="41">
        <v>2.1</v>
      </c>
      <c r="P125" s="42">
        <f>((M125+N125)/2)+O125</f>
        <v>7.449999999999999</v>
      </c>
      <c r="Q125" s="43"/>
      <c r="R125" s="56" t="s">
        <v>21</v>
      </c>
      <c r="S125" s="35"/>
      <c r="T125" s="3"/>
    </row>
    <row r="126" spans="2:20" s="1" customFormat="1" ht="13.5" customHeight="1">
      <c r="B126" s="50"/>
      <c r="C126" s="51"/>
      <c r="D126" s="52"/>
      <c r="E126" s="53"/>
      <c r="F126" s="54"/>
      <c r="G126" s="45"/>
      <c r="H126" s="55"/>
      <c r="I126" s="39"/>
      <c r="J126" s="39"/>
      <c r="K126" s="40" t="s">
        <v>61</v>
      </c>
      <c r="L126" s="40" t="s">
        <v>15</v>
      </c>
      <c r="M126" s="41">
        <v>7.4</v>
      </c>
      <c r="N126" s="41">
        <v>7.5</v>
      </c>
      <c r="O126" s="41">
        <v>2.1</v>
      </c>
      <c r="P126" s="42">
        <f>((M126+N126)/2)+O126</f>
        <v>9.55</v>
      </c>
      <c r="Q126" s="43"/>
      <c r="R126" s="57" t="s">
        <v>23</v>
      </c>
      <c r="S126" s="58"/>
      <c r="T126" s="3"/>
    </row>
    <row r="127" spans="2:20" s="1" customFormat="1" ht="13.5" customHeight="1">
      <c r="B127" s="50"/>
      <c r="C127" s="51"/>
      <c r="D127" s="52"/>
      <c r="E127" s="53"/>
      <c r="F127" s="54"/>
      <c r="G127" s="45"/>
      <c r="H127" s="55"/>
      <c r="I127" s="39"/>
      <c r="J127" s="39"/>
      <c r="K127" s="40"/>
      <c r="L127" s="40" t="s">
        <v>18</v>
      </c>
      <c r="M127" s="41">
        <v>7.4</v>
      </c>
      <c r="N127" s="41">
        <v>7.3</v>
      </c>
      <c r="O127" s="41">
        <v>2.1</v>
      </c>
      <c r="P127" s="42">
        <f>((M127+N127)/2)+O127</f>
        <v>9.45</v>
      </c>
      <c r="Q127" s="43"/>
      <c r="R127" s="59" t="s">
        <v>8</v>
      </c>
      <c r="S127" s="58"/>
      <c r="T127" s="3"/>
    </row>
    <row r="128" spans="2:20" s="1" customFormat="1" ht="13.5" customHeight="1">
      <c r="B128" s="50"/>
      <c r="C128" s="51"/>
      <c r="D128" s="52"/>
      <c r="E128" s="53"/>
      <c r="F128" s="54"/>
      <c r="G128" s="45"/>
      <c r="H128" s="55"/>
      <c r="I128" s="39"/>
      <c r="J128" s="39"/>
      <c r="K128" s="40" t="s">
        <v>62</v>
      </c>
      <c r="L128" s="40" t="s">
        <v>15</v>
      </c>
      <c r="M128" s="41">
        <v>7.2</v>
      </c>
      <c r="N128" s="41">
        <v>7.1</v>
      </c>
      <c r="O128" s="41">
        <v>2.2</v>
      </c>
      <c r="P128" s="42">
        <f>((M128+N128)/2)+O128</f>
        <v>9.350000000000001</v>
      </c>
      <c r="Q128" s="43"/>
      <c r="R128" s="60" t="s">
        <v>25</v>
      </c>
      <c r="S128" s="58"/>
      <c r="T128" s="3"/>
    </row>
    <row r="129" spans="2:19" ht="13.5" customHeight="1">
      <c r="B129" s="50"/>
      <c r="C129" s="51"/>
      <c r="D129" s="52"/>
      <c r="E129" s="53"/>
      <c r="F129" s="54"/>
      <c r="G129" s="45"/>
      <c r="H129" s="55"/>
      <c r="I129" s="39"/>
      <c r="J129" s="39"/>
      <c r="K129" s="40"/>
      <c r="L129" s="40" t="s">
        <v>18</v>
      </c>
      <c r="M129" s="41">
        <v>7</v>
      </c>
      <c r="N129" s="41">
        <v>6.9</v>
      </c>
      <c r="O129" s="41">
        <v>2.7</v>
      </c>
      <c r="P129" s="42">
        <f>((M129+N129)/2)+O129</f>
        <v>9.65</v>
      </c>
      <c r="Q129" s="43"/>
      <c r="R129" s="61" t="s">
        <v>9</v>
      </c>
      <c r="S129" s="62" t="s">
        <v>26</v>
      </c>
    </row>
    <row r="130" spans="2:19" ht="13.5" customHeight="1">
      <c r="B130" s="50"/>
      <c r="C130" s="51"/>
      <c r="D130" s="52"/>
      <c r="E130" s="53"/>
      <c r="F130" s="54"/>
      <c r="G130" s="45"/>
      <c r="H130" s="55"/>
      <c r="I130" s="39"/>
      <c r="J130" s="39"/>
      <c r="K130" s="52"/>
      <c r="L130" s="52"/>
      <c r="M130" s="63"/>
      <c r="N130" s="63"/>
      <c r="O130" s="64" t="s">
        <v>27</v>
      </c>
      <c r="P130" s="49">
        <f>SUM(P122:P129)</f>
        <v>70.8</v>
      </c>
      <c r="Q130" s="43"/>
      <c r="R130" s="65">
        <f>SUM(I124,P130)</f>
        <v>87.1</v>
      </c>
      <c r="S130" s="66">
        <f>RANK(R130,R$118:R$178)</f>
        <v>5</v>
      </c>
    </row>
    <row r="131" spans="2:19" ht="12.75" customHeight="1">
      <c r="B131" s="44"/>
      <c r="C131" s="34"/>
      <c r="D131" s="67"/>
      <c r="E131" s="67"/>
      <c r="F131" s="67"/>
      <c r="G131" s="34"/>
      <c r="H131" s="34"/>
      <c r="I131" s="34"/>
      <c r="J131" s="34"/>
      <c r="K131" s="67"/>
      <c r="L131" s="67"/>
      <c r="M131" s="76"/>
      <c r="N131" s="34"/>
      <c r="O131" s="34"/>
      <c r="P131" s="34"/>
      <c r="Q131" s="34"/>
      <c r="R131" s="34"/>
      <c r="S131" s="35"/>
    </row>
    <row r="132" spans="2:19" ht="12.75" customHeight="1">
      <c r="B132" s="44"/>
      <c r="C132" s="34"/>
      <c r="D132" s="67"/>
      <c r="E132" s="67"/>
      <c r="F132" s="67"/>
      <c r="G132" s="34"/>
      <c r="H132" s="34"/>
      <c r="I132" s="34"/>
      <c r="J132" s="26"/>
      <c r="K132" s="67"/>
      <c r="L132" s="67"/>
      <c r="M132" s="68" t="s">
        <v>4</v>
      </c>
      <c r="N132" s="68"/>
      <c r="O132" s="69" t="s">
        <v>5</v>
      </c>
      <c r="P132" s="26"/>
      <c r="Q132" s="43"/>
      <c r="R132" s="70"/>
      <c r="S132" s="71"/>
    </row>
    <row r="133" spans="2:19" ht="18" customHeight="1">
      <c r="B133" s="36"/>
      <c r="C133" s="43"/>
      <c r="D133" s="23" t="s">
        <v>8</v>
      </c>
      <c r="E133" s="24"/>
      <c r="F133" s="24"/>
      <c r="G133" s="25"/>
      <c r="H133" s="25"/>
      <c r="I133" s="26"/>
      <c r="J133" s="27"/>
      <c r="K133" s="28" t="s">
        <v>9</v>
      </c>
      <c r="L133" s="28"/>
      <c r="M133" s="29" t="s">
        <v>10</v>
      </c>
      <c r="N133" s="30" t="s">
        <v>11</v>
      </c>
      <c r="O133" s="31" t="s">
        <v>12</v>
      </c>
      <c r="P133" s="32" t="s">
        <v>13</v>
      </c>
      <c r="Q133" s="33"/>
      <c r="R133" s="34"/>
      <c r="S133" s="35"/>
    </row>
    <row r="134" spans="2:19" ht="18" customHeight="1">
      <c r="B134" s="36"/>
      <c r="C134" s="72"/>
      <c r="D134" s="37" t="s">
        <v>4</v>
      </c>
      <c r="E134" s="37"/>
      <c r="F134" s="37"/>
      <c r="G134" s="38" t="s">
        <v>5</v>
      </c>
      <c r="H134" s="38"/>
      <c r="I134" s="26"/>
      <c r="J134" s="39"/>
      <c r="K134" s="40" t="s">
        <v>63</v>
      </c>
      <c r="L134" s="40" t="s">
        <v>15</v>
      </c>
      <c r="M134" s="41">
        <v>7.5</v>
      </c>
      <c r="N134" s="41">
        <v>7.5</v>
      </c>
      <c r="O134" s="41">
        <v>1.6</v>
      </c>
      <c r="P134" s="42">
        <f>((M134+N134)/2)+O134</f>
        <v>9.1</v>
      </c>
      <c r="Q134" s="43"/>
      <c r="R134" s="34"/>
      <c r="S134" s="35"/>
    </row>
    <row r="135" spans="2:19" ht="12.75" customHeight="1">
      <c r="B135" s="73"/>
      <c r="C135" s="74"/>
      <c r="D135" s="29" t="s">
        <v>10</v>
      </c>
      <c r="E135" s="30" t="s">
        <v>11</v>
      </c>
      <c r="F135" s="31" t="s">
        <v>16</v>
      </c>
      <c r="G135" s="31" t="s">
        <v>12</v>
      </c>
      <c r="H135" s="31" t="s">
        <v>16</v>
      </c>
      <c r="I135" s="32" t="s">
        <v>17</v>
      </c>
      <c r="J135" s="39"/>
      <c r="K135" s="40"/>
      <c r="L135" s="40" t="s">
        <v>18</v>
      </c>
      <c r="M135" s="41">
        <v>7.4</v>
      </c>
      <c r="N135" s="41">
        <v>7.5</v>
      </c>
      <c r="O135" s="41">
        <v>2</v>
      </c>
      <c r="P135" s="42">
        <f>((M135+N135)/2)+O135</f>
        <v>9.45</v>
      </c>
      <c r="Q135" s="43"/>
      <c r="R135" s="45"/>
      <c r="S135" s="46"/>
    </row>
    <row r="136" spans="2:19" ht="15" customHeight="1">
      <c r="B136" s="40">
        <v>3</v>
      </c>
      <c r="C136" s="96" t="s">
        <v>64</v>
      </c>
      <c r="D136" s="41">
        <v>8.7</v>
      </c>
      <c r="E136" s="41">
        <v>8.9</v>
      </c>
      <c r="F136" s="48">
        <f>AVERAGE(D136:E136)</f>
        <v>8.8</v>
      </c>
      <c r="G136" s="41">
        <v>13.5</v>
      </c>
      <c r="H136" s="48">
        <f>(G136)</f>
        <v>13.5</v>
      </c>
      <c r="I136" s="49">
        <f>SUM(F136+H136)</f>
        <v>22.3</v>
      </c>
      <c r="J136" s="39"/>
      <c r="K136" s="40" t="s">
        <v>65</v>
      </c>
      <c r="L136" s="40" t="s">
        <v>15</v>
      </c>
      <c r="M136" s="41">
        <v>7.4</v>
      </c>
      <c r="N136" s="41">
        <v>7.5</v>
      </c>
      <c r="O136" s="41">
        <v>1.6</v>
      </c>
      <c r="P136" s="42">
        <f>((M136+N136)/2)+O136</f>
        <v>9.05</v>
      </c>
      <c r="Q136" s="43"/>
      <c r="R136" s="34"/>
      <c r="S136" s="35"/>
    </row>
    <row r="137" spans="2:19" ht="15.75" customHeight="1">
      <c r="B137" s="50"/>
      <c r="C137" s="51"/>
      <c r="D137" s="52"/>
      <c r="E137" s="53"/>
      <c r="F137" s="54"/>
      <c r="G137" s="45"/>
      <c r="H137" s="55"/>
      <c r="I137" s="39"/>
      <c r="J137" s="39"/>
      <c r="K137" s="40"/>
      <c r="L137" s="40" t="s">
        <v>18</v>
      </c>
      <c r="M137" s="41">
        <v>7.4</v>
      </c>
      <c r="N137" s="41">
        <v>7.5</v>
      </c>
      <c r="O137" s="41">
        <v>1.8</v>
      </c>
      <c r="P137" s="42">
        <f>((M137+N137)/2)+O137</f>
        <v>9.25</v>
      </c>
      <c r="Q137" s="43"/>
      <c r="R137" s="56" t="s">
        <v>21</v>
      </c>
      <c r="S137" s="35"/>
    </row>
    <row r="138" spans="2:19" ht="12.75" customHeight="1">
      <c r="B138" s="50"/>
      <c r="C138" s="51"/>
      <c r="D138" s="52"/>
      <c r="E138" s="53"/>
      <c r="F138" s="54"/>
      <c r="G138" s="45"/>
      <c r="H138" s="55"/>
      <c r="I138" s="39"/>
      <c r="J138" s="39"/>
      <c r="K138" s="40" t="s">
        <v>66</v>
      </c>
      <c r="L138" s="40" t="s">
        <v>15</v>
      </c>
      <c r="M138" s="41">
        <v>7.4</v>
      </c>
      <c r="N138" s="41">
        <v>7.3</v>
      </c>
      <c r="O138" s="41">
        <v>1.6</v>
      </c>
      <c r="P138" s="42">
        <f>((M138+N138)/2)+O138</f>
        <v>8.95</v>
      </c>
      <c r="Q138" s="43"/>
      <c r="R138" s="57" t="s">
        <v>23</v>
      </c>
      <c r="S138" s="58"/>
    </row>
    <row r="139" spans="2:19" ht="12.75" customHeight="1">
      <c r="B139" s="50"/>
      <c r="C139" s="51"/>
      <c r="D139" s="52"/>
      <c r="E139" s="53"/>
      <c r="F139" s="54"/>
      <c r="G139" s="45"/>
      <c r="H139" s="55"/>
      <c r="I139" s="39"/>
      <c r="J139" s="39"/>
      <c r="K139" s="40"/>
      <c r="L139" s="40" t="s">
        <v>18</v>
      </c>
      <c r="M139" s="41">
        <v>7.3</v>
      </c>
      <c r="N139" s="41">
        <v>7.4</v>
      </c>
      <c r="O139" s="41">
        <v>1.8</v>
      </c>
      <c r="P139" s="42">
        <f>((M139+N139)/2)+O139</f>
        <v>9.15</v>
      </c>
      <c r="Q139" s="43"/>
      <c r="R139" s="59" t="s">
        <v>8</v>
      </c>
      <c r="S139" s="58"/>
    </row>
    <row r="140" spans="2:19" ht="12.75" customHeight="1">
      <c r="B140" s="50"/>
      <c r="C140" s="51"/>
      <c r="D140" s="52"/>
      <c r="E140" s="53"/>
      <c r="F140" s="54"/>
      <c r="G140" s="45"/>
      <c r="H140" s="55"/>
      <c r="I140" s="39"/>
      <c r="J140" s="39"/>
      <c r="K140" s="40" t="s">
        <v>67</v>
      </c>
      <c r="L140" s="40" t="s">
        <v>15</v>
      </c>
      <c r="M140" s="41">
        <v>7.6</v>
      </c>
      <c r="N140" s="41">
        <v>7.5</v>
      </c>
      <c r="O140" s="41">
        <v>1.8</v>
      </c>
      <c r="P140" s="42">
        <f>((M140+N140)/2)+O140</f>
        <v>9.35</v>
      </c>
      <c r="Q140" s="43"/>
      <c r="R140" s="60" t="s">
        <v>25</v>
      </c>
      <c r="S140" s="58"/>
    </row>
    <row r="141" spans="2:19" ht="12.75" customHeight="1">
      <c r="B141" s="50"/>
      <c r="C141" s="51"/>
      <c r="D141" s="52"/>
      <c r="E141" s="53"/>
      <c r="F141" s="54"/>
      <c r="G141" s="45"/>
      <c r="H141" s="55"/>
      <c r="I141" s="39"/>
      <c r="J141" s="39"/>
      <c r="K141" s="40"/>
      <c r="L141" s="40" t="s">
        <v>18</v>
      </c>
      <c r="M141" s="41">
        <v>7.3</v>
      </c>
      <c r="N141" s="41">
        <v>7.4</v>
      </c>
      <c r="O141" s="41">
        <v>2</v>
      </c>
      <c r="P141" s="42">
        <f>((M141+N141)/2)+O141</f>
        <v>9.35</v>
      </c>
      <c r="Q141" s="43"/>
      <c r="R141" s="61" t="s">
        <v>9</v>
      </c>
      <c r="S141" s="62" t="s">
        <v>26</v>
      </c>
    </row>
    <row r="142" spans="2:19" ht="12.75" customHeight="1">
      <c r="B142" s="50"/>
      <c r="C142" s="51"/>
      <c r="D142" s="52"/>
      <c r="E142" s="53"/>
      <c r="F142" s="54"/>
      <c r="G142" s="45"/>
      <c r="H142" s="55"/>
      <c r="I142" s="39"/>
      <c r="J142" s="39"/>
      <c r="K142" s="52"/>
      <c r="L142" s="52"/>
      <c r="M142" s="63"/>
      <c r="N142" s="63"/>
      <c r="O142" s="64" t="s">
        <v>27</v>
      </c>
      <c r="P142" s="49">
        <f>SUM(P134:P141)</f>
        <v>73.64999999999999</v>
      </c>
      <c r="Q142" s="43"/>
      <c r="R142" s="65">
        <f>SUM(I136,P142)</f>
        <v>95.94999999999999</v>
      </c>
      <c r="S142" s="66">
        <f>RANK(R142,R$118:R$178)</f>
        <v>1</v>
      </c>
    </row>
    <row r="143" spans="2:19" ht="12.75" customHeight="1">
      <c r="B143" s="44"/>
      <c r="C143" s="34"/>
      <c r="D143" s="67"/>
      <c r="E143" s="67"/>
      <c r="F143" s="67"/>
      <c r="G143" s="34"/>
      <c r="H143" s="34"/>
      <c r="I143" s="34"/>
      <c r="J143" s="34"/>
      <c r="K143" s="67"/>
      <c r="L143" s="67"/>
      <c r="M143" s="76"/>
      <c r="N143" s="34"/>
      <c r="O143" s="34"/>
      <c r="P143" s="34"/>
      <c r="Q143" s="34"/>
      <c r="R143" s="34"/>
      <c r="S143" s="35"/>
    </row>
    <row r="144" spans="2:19" ht="18" customHeight="1">
      <c r="B144" s="44"/>
      <c r="C144" s="72"/>
      <c r="D144" s="67"/>
      <c r="E144" s="67"/>
      <c r="F144" s="67"/>
      <c r="G144" s="34"/>
      <c r="H144" s="34"/>
      <c r="I144" s="34"/>
      <c r="J144" s="26"/>
      <c r="K144" s="67"/>
      <c r="L144" s="67"/>
      <c r="M144" s="68" t="s">
        <v>4</v>
      </c>
      <c r="N144" s="68"/>
      <c r="O144" s="69" t="s">
        <v>5</v>
      </c>
      <c r="P144" s="26"/>
      <c r="Q144" s="43"/>
      <c r="R144" s="70"/>
      <c r="S144" s="71"/>
    </row>
    <row r="145" spans="2:19" ht="18" customHeight="1">
      <c r="B145" s="100"/>
      <c r="C145" s="101"/>
      <c r="D145" s="23" t="s">
        <v>8</v>
      </c>
      <c r="E145" s="24"/>
      <c r="F145" s="24"/>
      <c r="G145" s="25"/>
      <c r="H145" s="25"/>
      <c r="I145" s="26"/>
      <c r="J145" s="27"/>
      <c r="K145" s="28" t="s">
        <v>9</v>
      </c>
      <c r="L145" s="28"/>
      <c r="M145" s="29" t="s">
        <v>10</v>
      </c>
      <c r="N145" s="30" t="s">
        <v>11</v>
      </c>
      <c r="O145" s="31" t="s">
        <v>12</v>
      </c>
      <c r="P145" s="32" t="s">
        <v>13</v>
      </c>
      <c r="Q145" s="33"/>
      <c r="R145" s="34"/>
      <c r="S145" s="35"/>
    </row>
    <row r="146" spans="2:19" ht="12.75" customHeight="1">
      <c r="B146" s="36"/>
      <c r="C146" s="34"/>
      <c r="D146" s="37" t="s">
        <v>4</v>
      </c>
      <c r="E146" s="37"/>
      <c r="F146" s="37"/>
      <c r="G146" s="38" t="s">
        <v>5</v>
      </c>
      <c r="H146" s="38"/>
      <c r="I146" s="26"/>
      <c r="J146" s="39"/>
      <c r="K146" s="40" t="s">
        <v>68</v>
      </c>
      <c r="L146" s="40" t="s">
        <v>15</v>
      </c>
      <c r="M146" s="41">
        <v>6.9</v>
      </c>
      <c r="N146" s="41">
        <v>6.8</v>
      </c>
      <c r="O146" s="41">
        <v>2</v>
      </c>
      <c r="P146" s="42">
        <f>((M146+N146)/2)+O146</f>
        <v>8.85</v>
      </c>
      <c r="Q146" s="43"/>
      <c r="R146" s="34"/>
      <c r="S146" s="35"/>
    </row>
    <row r="147" spans="2:19" ht="12.75" customHeight="1">
      <c r="B147" s="44"/>
      <c r="C147" s="34"/>
      <c r="D147" s="29" t="s">
        <v>10</v>
      </c>
      <c r="E147" s="30" t="s">
        <v>11</v>
      </c>
      <c r="F147" s="31" t="s">
        <v>16</v>
      </c>
      <c r="G147" s="31" t="s">
        <v>12</v>
      </c>
      <c r="H147" s="31" t="s">
        <v>16</v>
      </c>
      <c r="I147" s="32" t="s">
        <v>17</v>
      </c>
      <c r="J147" s="39"/>
      <c r="K147" s="40"/>
      <c r="L147" s="40" t="s">
        <v>18</v>
      </c>
      <c r="M147" s="41">
        <v>7.2</v>
      </c>
      <c r="N147" s="41">
        <v>7.2</v>
      </c>
      <c r="O147" s="41">
        <v>1.7000000000000002</v>
      </c>
      <c r="P147" s="42">
        <f>((M147+N147)/2)+O147</f>
        <v>8.9</v>
      </c>
      <c r="Q147" s="43"/>
      <c r="R147" s="45"/>
      <c r="S147" s="46"/>
    </row>
    <row r="148" spans="2:19" ht="15" customHeight="1">
      <c r="B148" s="40">
        <v>4</v>
      </c>
      <c r="C148" s="96" t="s">
        <v>40</v>
      </c>
      <c r="D148" s="41">
        <v>8.7</v>
      </c>
      <c r="E148" s="41">
        <v>8.9</v>
      </c>
      <c r="F148" s="48">
        <f>AVERAGE(D148:E148)</f>
        <v>8.8</v>
      </c>
      <c r="G148" s="41">
        <v>13</v>
      </c>
      <c r="H148" s="48">
        <f>(G148)</f>
        <v>13</v>
      </c>
      <c r="I148" s="49">
        <f>SUM(F148+H148)</f>
        <v>21.8</v>
      </c>
      <c r="J148" s="39"/>
      <c r="K148" s="40" t="s">
        <v>69</v>
      </c>
      <c r="L148" s="40" t="s">
        <v>15</v>
      </c>
      <c r="M148" s="41">
        <v>7.4</v>
      </c>
      <c r="N148" s="41">
        <v>7.5</v>
      </c>
      <c r="O148" s="41">
        <v>1.8</v>
      </c>
      <c r="P148" s="42">
        <f>((M148+N148)/2)+O148</f>
        <v>9.25</v>
      </c>
      <c r="Q148" s="43"/>
      <c r="R148" s="34"/>
      <c r="S148" s="35"/>
    </row>
    <row r="149" spans="2:19" ht="15.75" customHeight="1">
      <c r="B149" s="50"/>
      <c r="C149" s="51"/>
      <c r="D149" s="52"/>
      <c r="E149" s="53"/>
      <c r="F149" s="54"/>
      <c r="G149" s="45"/>
      <c r="H149" s="55"/>
      <c r="I149" s="39"/>
      <c r="J149" s="39"/>
      <c r="K149" s="40"/>
      <c r="L149" s="40" t="s">
        <v>18</v>
      </c>
      <c r="M149" s="41">
        <v>7.5</v>
      </c>
      <c r="N149" s="41">
        <v>7.5</v>
      </c>
      <c r="O149" s="41">
        <v>2</v>
      </c>
      <c r="P149" s="42">
        <f>((M149+N149)/2)+O149</f>
        <v>9.5</v>
      </c>
      <c r="Q149" s="43"/>
      <c r="R149" s="56" t="s">
        <v>21</v>
      </c>
      <c r="S149" s="35"/>
    </row>
    <row r="150" spans="2:19" ht="12.75" customHeight="1">
      <c r="B150" s="50"/>
      <c r="C150" s="51"/>
      <c r="D150" s="52"/>
      <c r="E150" s="53"/>
      <c r="F150" s="54"/>
      <c r="G150" s="45"/>
      <c r="H150" s="55"/>
      <c r="I150" s="39"/>
      <c r="J150" s="39"/>
      <c r="K150" s="40" t="s">
        <v>70</v>
      </c>
      <c r="L150" s="40" t="s">
        <v>15</v>
      </c>
      <c r="M150" s="41">
        <v>7.4</v>
      </c>
      <c r="N150" s="41">
        <v>7.4</v>
      </c>
      <c r="O150" s="41">
        <v>1.8</v>
      </c>
      <c r="P150" s="42">
        <f>((M150+N150)/2)+O150</f>
        <v>9.200000000000001</v>
      </c>
      <c r="Q150" s="43"/>
      <c r="R150" s="57" t="s">
        <v>23</v>
      </c>
      <c r="S150" s="58"/>
    </row>
    <row r="151" spans="2:19" ht="12.75" customHeight="1">
      <c r="B151" s="50"/>
      <c r="C151" s="51"/>
      <c r="D151" s="52"/>
      <c r="E151" s="53"/>
      <c r="F151" s="54"/>
      <c r="G151" s="45"/>
      <c r="H151" s="55"/>
      <c r="I151" s="39"/>
      <c r="J151" s="39"/>
      <c r="K151" s="40"/>
      <c r="L151" s="40" t="s">
        <v>18</v>
      </c>
      <c r="M151" s="41">
        <v>7.1</v>
      </c>
      <c r="N151" s="41">
        <v>7.2</v>
      </c>
      <c r="O151" s="41">
        <v>2.2</v>
      </c>
      <c r="P151" s="42">
        <f>((M151+N151)/2)+O151</f>
        <v>9.350000000000001</v>
      </c>
      <c r="Q151" s="43"/>
      <c r="R151" s="59" t="s">
        <v>8</v>
      </c>
      <c r="S151" s="58"/>
    </row>
    <row r="152" spans="2:19" ht="12.75" customHeight="1">
      <c r="B152" s="50"/>
      <c r="C152" s="51"/>
      <c r="D152" s="52"/>
      <c r="E152" s="53"/>
      <c r="F152" s="54"/>
      <c r="G152" s="45"/>
      <c r="H152" s="55"/>
      <c r="I152" s="39"/>
      <c r="J152" s="39"/>
      <c r="K152" s="40" t="s">
        <v>71</v>
      </c>
      <c r="L152" s="40" t="s">
        <v>15</v>
      </c>
      <c r="M152" s="41">
        <v>7.1</v>
      </c>
      <c r="N152" s="41">
        <v>7.1</v>
      </c>
      <c r="O152" s="41">
        <v>2.1</v>
      </c>
      <c r="P152" s="42">
        <f>((M152+N152)/2)+O152</f>
        <v>9.2</v>
      </c>
      <c r="Q152" s="43"/>
      <c r="R152" s="60" t="s">
        <v>25</v>
      </c>
      <c r="S152" s="58"/>
    </row>
    <row r="153" spans="2:19" ht="12.75" customHeight="1">
      <c r="B153" s="50"/>
      <c r="C153" s="51"/>
      <c r="D153" s="52"/>
      <c r="E153" s="53"/>
      <c r="F153" s="54"/>
      <c r="G153" s="45"/>
      <c r="H153" s="55"/>
      <c r="I153" s="39"/>
      <c r="J153" s="39"/>
      <c r="K153" s="40"/>
      <c r="L153" s="40" t="s">
        <v>18</v>
      </c>
      <c r="M153" s="41">
        <v>6.6</v>
      </c>
      <c r="N153" s="41">
        <v>6.5</v>
      </c>
      <c r="O153" s="41">
        <v>2.2</v>
      </c>
      <c r="P153" s="42">
        <f>((M153+N153)/2)+O153</f>
        <v>8.75</v>
      </c>
      <c r="Q153" s="43"/>
      <c r="R153" s="61" t="s">
        <v>9</v>
      </c>
      <c r="S153" s="62" t="s">
        <v>26</v>
      </c>
    </row>
    <row r="154" spans="2:19" ht="12.75" customHeight="1">
      <c r="B154" s="50"/>
      <c r="C154" s="51"/>
      <c r="D154" s="52"/>
      <c r="E154" s="53"/>
      <c r="F154" s="54"/>
      <c r="G154" s="45"/>
      <c r="H154" s="55"/>
      <c r="I154" s="39"/>
      <c r="J154" s="39"/>
      <c r="K154" s="52"/>
      <c r="L154" s="52"/>
      <c r="M154" s="63"/>
      <c r="N154" s="63"/>
      <c r="O154" s="64" t="s">
        <v>27</v>
      </c>
      <c r="P154" s="49">
        <f>SUM(P146:P153)</f>
        <v>73</v>
      </c>
      <c r="Q154" s="43"/>
      <c r="R154" s="65">
        <f>SUM(I148,P154)</f>
        <v>94.8</v>
      </c>
      <c r="S154" s="66">
        <f>RANK(R154,R$118:R$178)</f>
        <v>2</v>
      </c>
    </row>
    <row r="155" spans="2:19" ht="12.75" customHeight="1">
      <c r="B155" s="50"/>
      <c r="C155" s="51"/>
      <c r="D155" s="52"/>
      <c r="E155" s="53"/>
      <c r="F155" s="54"/>
      <c r="G155" s="45"/>
      <c r="H155" s="55"/>
      <c r="I155" s="39"/>
      <c r="J155" s="39"/>
      <c r="K155" s="52"/>
      <c r="L155" s="52"/>
      <c r="M155" s="45"/>
      <c r="N155" s="45"/>
      <c r="O155" s="45"/>
      <c r="P155" s="39"/>
      <c r="Q155" s="43"/>
      <c r="R155" s="45"/>
      <c r="S155" s="46"/>
    </row>
    <row r="156" spans="2:19" ht="12.75" customHeight="1">
      <c r="B156" s="44"/>
      <c r="C156" s="34"/>
      <c r="D156" s="67"/>
      <c r="E156" s="67"/>
      <c r="F156" s="67"/>
      <c r="G156" s="34"/>
      <c r="H156" s="34"/>
      <c r="I156" s="34"/>
      <c r="J156" s="26"/>
      <c r="K156" s="67"/>
      <c r="L156" s="67"/>
      <c r="M156" s="68" t="s">
        <v>4</v>
      </c>
      <c r="N156" s="68"/>
      <c r="O156" s="69" t="s">
        <v>5</v>
      </c>
      <c r="P156" s="26"/>
      <c r="Q156" s="43"/>
      <c r="R156" s="70"/>
      <c r="S156" s="71"/>
    </row>
    <row r="157" spans="2:19" ht="18" customHeight="1">
      <c r="B157" s="36"/>
      <c r="C157" s="43"/>
      <c r="D157" s="23" t="s">
        <v>8</v>
      </c>
      <c r="E157" s="24"/>
      <c r="F157" s="24"/>
      <c r="G157" s="25"/>
      <c r="H157" s="25"/>
      <c r="I157" s="26"/>
      <c r="J157" s="27"/>
      <c r="K157" s="28" t="s">
        <v>9</v>
      </c>
      <c r="L157" s="28"/>
      <c r="M157" s="29" t="s">
        <v>10</v>
      </c>
      <c r="N157" s="30" t="s">
        <v>11</v>
      </c>
      <c r="O157" s="31" t="s">
        <v>12</v>
      </c>
      <c r="P157" s="32" t="s">
        <v>13</v>
      </c>
      <c r="Q157" s="33"/>
      <c r="R157" s="34"/>
      <c r="S157" s="35"/>
    </row>
    <row r="158" spans="2:19" ht="18" customHeight="1">
      <c r="B158" s="36"/>
      <c r="C158" s="72"/>
      <c r="D158" s="37" t="s">
        <v>4</v>
      </c>
      <c r="E158" s="37"/>
      <c r="F158" s="37"/>
      <c r="G158" s="38" t="s">
        <v>5</v>
      </c>
      <c r="H158" s="38"/>
      <c r="I158" s="26"/>
      <c r="J158" s="39"/>
      <c r="K158" s="40" t="s">
        <v>72</v>
      </c>
      <c r="L158" s="40" t="s">
        <v>15</v>
      </c>
      <c r="M158" s="41">
        <v>7.3</v>
      </c>
      <c r="N158" s="41">
        <v>7.3</v>
      </c>
      <c r="O158" s="41">
        <v>1.7000000000000002</v>
      </c>
      <c r="P158" s="42">
        <f>((M158+N158)/2)+O158</f>
        <v>9</v>
      </c>
      <c r="Q158" s="43"/>
      <c r="R158" s="34"/>
      <c r="S158" s="35"/>
    </row>
    <row r="159" spans="2:19" ht="12.75" customHeight="1">
      <c r="B159" s="73"/>
      <c r="C159" s="74"/>
      <c r="D159" s="29" t="s">
        <v>10</v>
      </c>
      <c r="E159" s="30" t="s">
        <v>11</v>
      </c>
      <c r="F159" s="31" t="s">
        <v>16</v>
      </c>
      <c r="G159" s="31" t="s">
        <v>12</v>
      </c>
      <c r="H159" s="31" t="s">
        <v>16</v>
      </c>
      <c r="I159" s="32" t="s">
        <v>17</v>
      </c>
      <c r="J159" s="39"/>
      <c r="K159" s="40"/>
      <c r="L159" s="40" t="s">
        <v>18</v>
      </c>
      <c r="M159" s="41">
        <v>7.5</v>
      </c>
      <c r="N159" s="41">
        <v>7.4</v>
      </c>
      <c r="O159" s="41">
        <v>2.2</v>
      </c>
      <c r="P159" s="42">
        <f>((M159+N159)/2)+O159</f>
        <v>9.65</v>
      </c>
      <c r="Q159" s="43"/>
      <c r="R159" s="45"/>
      <c r="S159" s="46"/>
    </row>
    <row r="160" spans="2:19" ht="15" customHeight="1">
      <c r="B160" s="40">
        <v>5</v>
      </c>
      <c r="C160" s="96" t="s">
        <v>73</v>
      </c>
      <c r="D160" s="41">
        <v>8.5</v>
      </c>
      <c r="E160" s="41">
        <v>8</v>
      </c>
      <c r="F160" s="48">
        <f>AVERAGE(D160:E160)</f>
        <v>8.25</v>
      </c>
      <c r="G160" s="41">
        <v>12.5</v>
      </c>
      <c r="H160" s="48">
        <f>(G160)</f>
        <v>12.5</v>
      </c>
      <c r="I160" s="49">
        <f>SUM(F160+H160)</f>
        <v>20.75</v>
      </c>
      <c r="J160" s="39"/>
      <c r="K160" s="40" t="s">
        <v>74</v>
      </c>
      <c r="L160" s="40" t="s">
        <v>15</v>
      </c>
      <c r="M160" s="41">
        <v>7.5</v>
      </c>
      <c r="N160" s="41">
        <v>7.5</v>
      </c>
      <c r="O160" s="41">
        <v>2.1</v>
      </c>
      <c r="P160" s="42">
        <f>((M160+N160)/2)+O160</f>
        <v>9.6</v>
      </c>
      <c r="Q160" s="43"/>
      <c r="R160" s="34"/>
      <c r="S160" s="35"/>
    </row>
    <row r="161" spans="2:19" ht="15.75" customHeight="1">
      <c r="B161" s="50"/>
      <c r="C161" s="51"/>
      <c r="D161" s="52"/>
      <c r="E161" s="53"/>
      <c r="F161" s="54"/>
      <c r="G161" s="45"/>
      <c r="H161" s="55"/>
      <c r="I161" s="39"/>
      <c r="J161" s="39"/>
      <c r="K161" s="40"/>
      <c r="L161" s="40" t="s">
        <v>18</v>
      </c>
      <c r="M161" s="41">
        <v>7.4</v>
      </c>
      <c r="N161" s="41">
        <v>7.5</v>
      </c>
      <c r="O161" s="41">
        <v>2.2</v>
      </c>
      <c r="P161" s="42">
        <f>((M161+N161)/2)+O161</f>
        <v>9.65</v>
      </c>
      <c r="Q161" s="43"/>
      <c r="R161" s="56" t="s">
        <v>21</v>
      </c>
      <c r="S161" s="35"/>
    </row>
    <row r="162" spans="2:19" ht="12.75" customHeight="1">
      <c r="B162" s="50"/>
      <c r="C162" s="51"/>
      <c r="D162" s="52"/>
      <c r="E162" s="53"/>
      <c r="F162" s="54"/>
      <c r="G162" s="45"/>
      <c r="H162" s="55"/>
      <c r="I162" s="39"/>
      <c r="J162" s="39"/>
      <c r="K162" s="40" t="s">
        <v>75</v>
      </c>
      <c r="L162" s="40" t="s">
        <v>15</v>
      </c>
      <c r="M162" s="41">
        <v>7.4</v>
      </c>
      <c r="N162" s="41">
        <v>7.4</v>
      </c>
      <c r="O162" s="41">
        <v>1.6</v>
      </c>
      <c r="P162" s="42">
        <f>((M162+N162)/2)+O162</f>
        <v>9</v>
      </c>
      <c r="Q162" s="43"/>
      <c r="R162" s="57" t="s">
        <v>23</v>
      </c>
      <c r="S162" s="58"/>
    </row>
    <row r="163" spans="2:19" ht="12.75" customHeight="1">
      <c r="B163" s="50"/>
      <c r="C163" s="51"/>
      <c r="D163" s="52"/>
      <c r="E163" s="53"/>
      <c r="F163" s="54"/>
      <c r="G163" s="45"/>
      <c r="H163" s="55"/>
      <c r="I163" s="39"/>
      <c r="J163" s="39"/>
      <c r="K163" s="40"/>
      <c r="L163" s="40" t="s">
        <v>18</v>
      </c>
      <c r="M163" s="41">
        <v>7.3</v>
      </c>
      <c r="N163" s="41">
        <v>7.3</v>
      </c>
      <c r="O163" s="41">
        <v>1.6</v>
      </c>
      <c r="P163" s="42">
        <f>((M163+N163)/2)+O163</f>
        <v>8.9</v>
      </c>
      <c r="Q163" s="43"/>
      <c r="R163" s="59" t="s">
        <v>8</v>
      </c>
      <c r="S163" s="58"/>
    </row>
    <row r="164" spans="2:19" ht="12.75" customHeight="1">
      <c r="B164" s="50"/>
      <c r="C164" s="51"/>
      <c r="D164" s="52"/>
      <c r="E164" s="53"/>
      <c r="F164" s="54"/>
      <c r="G164" s="45"/>
      <c r="H164" s="55"/>
      <c r="I164" s="39"/>
      <c r="J164" s="39"/>
      <c r="K164" s="40" t="s">
        <v>76</v>
      </c>
      <c r="L164" s="40" t="s">
        <v>15</v>
      </c>
      <c r="M164" s="41">
        <v>7.1</v>
      </c>
      <c r="N164" s="41">
        <v>6.9</v>
      </c>
      <c r="O164" s="41">
        <v>1.6</v>
      </c>
      <c r="P164" s="42">
        <f>((M164+N164)/2)+O164</f>
        <v>8.6</v>
      </c>
      <c r="Q164" s="43"/>
      <c r="R164" s="60" t="s">
        <v>25</v>
      </c>
      <c r="S164" s="58"/>
    </row>
    <row r="165" spans="2:19" ht="12.75" customHeight="1">
      <c r="B165" s="50"/>
      <c r="C165" s="51"/>
      <c r="D165" s="52"/>
      <c r="E165" s="53"/>
      <c r="F165" s="54"/>
      <c r="G165" s="45"/>
      <c r="H165" s="55"/>
      <c r="I165" s="39"/>
      <c r="J165" s="39"/>
      <c r="K165" s="40"/>
      <c r="L165" s="40" t="s">
        <v>18</v>
      </c>
      <c r="M165" s="41">
        <v>7.4</v>
      </c>
      <c r="N165" s="41">
        <v>7.3</v>
      </c>
      <c r="O165" s="41">
        <v>1.7000000000000002</v>
      </c>
      <c r="P165" s="42">
        <f>((M165+N165)/2)+O165</f>
        <v>9.05</v>
      </c>
      <c r="Q165" s="43"/>
      <c r="R165" s="61" t="s">
        <v>9</v>
      </c>
      <c r="S165" s="62" t="s">
        <v>26</v>
      </c>
    </row>
    <row r="166" spans="2:19" ht="12.75" customHeight="1">
      <c r="B166" s="50"/>
      <c r="C166" s="51"/>
      <c r="D166" s="52"/>
      <c r="E166" s="53"/>
      <c r="F166" s="54"/>
      <c r="G166" s="45"/>
      <c r="H166" s="55"/>
      <c r="I166" s="39"/>
      <c r="J166" s="39"/>
      <c r="K166" s="52"/>
      <c r="L166" s="52"/>
      <c r="M166" s="63"/>
      <c r="N166" s="63"/>
      <c r="O166" s="64" t="s">
        <v>27</v>
      </c>
      <c r="P166" s="49">
        <f>SUM(P158:P165)</f>
        <v>73.45</v>
      </c>
      <c r="Q166" s="43"/>
      <c r="R166" s="65">
        <f>SUM(I160,P166)</f>
        <v>94.2</v>
      </c>
      <c r="S166" s="66">
        <f>RANK(R166,R$118:R$178)</f>
        <v>3</v>
      </c>
    </row>
    <row r="167" spans="2:19" ht="12.75" customHeight="1">
      <c r="B167" s="44"/>
      <c r="C167" s="34"/>
      <c r="D167" s="67"/>
      <c r="E167" s="67"/>
      <c r="F167" s="67"/>
      <c r="G167" s="34"/>
      <c r="H167" s="34"/>
      <c r="I167" s="34"/>
      <c r="J167" s="34"/>
      <c r="K167" s="67"/>
      <c r="L167" s="67"/>
      <c r="M167" s="76"/>
      <c r="N167" s="34"/>
      <c r="O167" s="34"/>
      <c r="P167" s="34"/>
      <c r="Q167" s="34"/>
      <c r="R167" s="34"/>
      <c r="S167" s="35"/>
    </row>
    <row r="168" spans="2:19" ht="12.75" customHeight="1">
      <c r="B168" s="44"/>
      <c r="C168" s="34"/>
      <c r="D168" s="67"/>
      <c r="E168" s="67"/>
      <c r="F168" s="67"/>
      <c r="G168" s="34"/>
      <c r="H168" s="34"/>
      <c r="I168" s="34"/>
      <c r="J168" s="26"/>
      <c r="K168" s="67"/>
      <c r="L168" s="67"/>
      <c r="M168" s="68" t="s">
        <v>4</v>
      </c>
      <c r="N168" s="68"/>
      <c r="O168" s="69" t="s">
        <v>5</v>
      </c>
      <c r="P168" s="26"/>
      <c r="Q168" s="43"/>
      <c r="R168" s="70"/>
      <c r="S168" s="71"/>
    </row>
    <row r="169" spans="2:19" ht="18" customHeight="1">
      <c r="B169" s="36"/>
      <c r="C169" s="43"/>
      <c r="D169" s="23" t="s">
        <v>8</v>
      </c>
      <c r="E169" s="24"/>
      <c r="F169" s="24"/>
      <c r="G169" s="25"/>
      <c r="H169" s="25"/>
      <c r="I169" s="26"/>
      <c r="J169" s="27"/>
      <c r="K169" s="28" t="s">
        <v>9</v>
      </c>
      <c r="L169" s="28"/>
      <c r="M169" s="29" t="s">
        <v>10</v>
      </c>
      <c r="N169" s="30" t="s">
        <v>11</v>
      </c>
      <c r="O169" s="31" t="s">
        <v>12</v>
      </c>
      <c r="P169" s="32" t="s">
        <v>13</v>
      </c>
      <c r="Q169" s="33"/>
      <c r="R169" s="34"/>
      <c r="S169" s="35"/>
    </row>
    <row r="170" spans="2:19" ht="18" customHeight="1">
      <c r="B170" s="36"/>
      <c r="C170" s="72"/>
      <c r="D170" s="37" t="s">
        <v>4</v>
      </c>
      <c r="E170" s="37"/>
      <c r="F170" s="37"/>
      <c r="G170" s="38" t="s">
        <v>5</v>
      </c>
      <c r="H170" s="38"/>
      <c r="I170" s="26"/>
      <c r="J170" s="39"/>
      <c r="K170" s="40" t="s">
        <v>77</v>
      </c>
      <c r="L170" s="40" t="s">
        <v>15</v>
      </c>
      <c r="M170" s="41">
        <v>7.5</v>
      </c>
      <c r="N170" s="41">
        <v>7.4</v>
      </c>
      <c r="O170" s="41">
        <v>1</v>
      </c>
      <c r="P170" s="42">
        <f>((M170+N170)/2)+O170</f>
        <v>8.45</v>
      </c>
      <c r="Q170" s="43"/>
      <c r="R170" s="34"/>
      <c r="S170" s="35"/>
    </row>
    <row r="171" spans="2:19" ht="12.75" customHeight="1">
      <c r="B171" s="73"/>
      <c r="C171" s="74"/>
      <c r="D171" s="29" t="s">
        <v>10</v>
      </c>
      <c r="E171" s="30" t="s">
        <v>11</v>
      </c>
      <c r="F171" s="31" t="s">
        <v>16</v>
      </c>
      <c r="G171" s="31" t="s">
        <v>12</v>
      </c>
      <c r="H171" s="31" t="s">
        <v>16</v>
      </c>
      <c r="I171" s="32" t="s">
        <v>17</v>
      </c>
      <c r="J171" s="39"/>
      <c r="K171" s="40"/>
      <c r="L171" s="40" t="s">
        <v>18</v>
      </c>
      <c r="M171" s="41">
        <v>7.2</v>
      </c>
      <c r="N171" s="41">
        <v>7.2</v>
      </c>
      <c r="O171" s="41">
        <v>1.4</v>
      </c>
      <c r="P171" s="42">
        <f>((M171+N171)/2)+O171</f>
        <v>8.6</v>
      </c>
      <c r="Q171" s="43"/>
      <c r="R171" s="45"/>
      <c r="S171" s="46"/>
    </row>
    <row r="172" spans="2:19" ht="15" customHeight="1">
      <c r="B172" s="40">
        <v>6</v>
      </c>
      <c r="C172" s="96" t="s">
        <v>78</v>
      </c>
      <c r="D172" s="41">
        <v>6.2</v>
      </c>
      <c r="E172" s="41">
        <v>5.8</v>
      </c>
      <c r="F172" s="48">
        <f>AVERAGE(D172:E172)</f>
        <v>6</v>
      </c>
      <c r="G172" s="41">
        <v>12.3</v>
      </c>
      <c r="H172" s="48">
        <f>(G172)</f>
        <v>12.3</v>
      </c>
      <c r="I172" s="49">
        <f>SUM(F172+H172)</f>
        <v>18.3</v>
      </c>
      <c r="J172" s="39"/>
      <c r="K172" s="40" t="s">
        <v>79</v>
      </c>
      <c r="L172" s="40" t="s">
        <v>15</v>
      </c>
      <c r="M172" s="41">
        <v>7.5</v>
      </c>
      <c r="N172" s="41">
        <v>7.5</v>
      </c>
      <c r="O172" s="41">
        <v>1.3</v>
      </c>
      <c r="P172" s="42">
        <f>((M172+N172)/2)+O172</f>
        <v>8.8</v>
      </c>
      <c r="Q172" s="43"/>
      <c r="R172" s="34"/>
      <c r="S172" s="35"/>
    </row>
    <row r="173" spans="2:19" ht="15.75" customHeight="1">
      <c r="B173" s="50"/>
      <c r="C173" s="51"/>
      <c r="D173" s="52"/>
      <c r="E173" s="53"/>
      <c r="F173" s="54"/>
      <c r="G173" s="45"/>
      <c r="H173" s="55"/>
      <c r="I173" s="39"/>
      <c r="J173" s="39"/>
      <c r="K173" s="40"/>
      <c r="L173" s="40" t="s">
        <v>18</v>
      </c>
      <c r="M173" s="41">
        <v>7.4</v>
      </c>
      <c r="N173" s="41">
        <v>7.4</v>
      </c>
      <c r="O173" s="41">
        <v>1.4</v>
      </c>
      <c r="P173" s="42">
        <f>((M173+N173)/2)+O173</f>
        <v>8.8</v>
      </c>
      <c r="Q173" s="43"/>
      <c r="R173" s="56" t="s">
        <v>21</v>
      </c>
      <c r="S173" s="35"/>
    </row>
    <row r="174" spans="2:19" ht="12.75" customHeight="1">
      <c r="B174" s="50"/>
      <c r="C174" s="51"/>
      <c r="D174" s="52"/>
      <c r="E174" s="53"/>
      <c r="F174" s="54"/>
      <c r="G174" s="45"/>
      <c r="H174" s="55"/>
      <c r="I174" s="39"/>
      <c r="J174" s="39"/>
      <c r="K174" s="40" t="s">
        <v>80</v>
      </c>
      <c r="L174" s="40" t="s">
        <v>15</v>
      </c>
      <c r="M174" s="41">
        <v>7.5</v>
      </c>
      <c r="N174" s="41">
        <v>7.5</v>
      </c>
      <c r="O174" s="41">
        <v>1.4</v>
      </c>
      <c r="P174" s="42">
        <f>((M174+N174)/2)+O174</f>
        <v>8.9</v>
      </c>
      <c r="Q174" s="43"/>
      <c r="R174" s="57" t="s">
        <v>23</v>
      </c>
      <c r="S174" s="58"/>
    </row>
    <row r="175" spans="2:19" ht="12.75" customHeight="1">
      <c r="B175" s="50"/>
      <c r="C175" s="51"/>
      <c r="D175" s="52"/>
      <c r="E175" s="53"/>
      <c r="F175" s="54"/>
      <c r="G175" s="45"/>
      <c r="H175" s="55"/>
      <c r="I175" s="39"/>
      <c r="J175" s="39"/>
      <c r="K175" s="40"/>
      <c r="L175" s="40" t="s">
        <v>18</v>
      </c>
      <c r="M175" s="41">
        <v>7.5</v>
      </c>
      <c r="N175" s="41">
        <v>7.4</v>
      </c>
      <c r="O175" s="41">
        <v>1.5</v>
      </c>
      <c r="P175" s="42">
        <f>((M175+N175)/2)+O175</f>
        <v>8.95</v>
      </c>
      <c r="Q175" s="43"/>
      <c r="R175" s="59" t="s">
        <v>8</v>
      </c>
      <c r="S175" s="58"/>
    </row>
    <row r="176" spans="2:19" ht="12.75" customHeight="1">
      <c r="B176" s="50"/>
      <c r="C176" s="51"/>
      <c r="D176" s="52"/>
      <c r="E176" s="53"/>
      <c r="F176" s="54"/>
      <c r="G176" s="45"/>
      <c r="H176" s="55"/>
      <c r="I176" s="39"/>
      <c r="J176" s="39"/>
      <c r="K176" s="40" t="s">
        <v>81</v>
      </c>
      <c r="L176" s="40" t="s">
        <v>15</v>
      </c>
      <c r="M176" s="41">
        <v>7.4</v>
      </c>
      <c r="N176" s="41">
        <v>7.4</v>
      </c>
      <c r="O176" s="41">
        <v>1.4</v>
      </c>
      <c r="P176" s="42">
        <f>((M176+N176)/2)+O176</f>
        <v>8.8</v>
      </c>
      <c r="Q176" s="43"/>
      <c r="R176" s="60" t="s">
        <v>25</v>
      </c>
      <c r="S176" s="58"/>
    </row>
    <row r="177" spans="2:19" ht="12.75" customHeight="1">
      <c r="B177" s="50"/>
      <c r="C177" s="51"/>
      <c r="D177" s="52"/>
      <c r="E177" s="53"/>
      <c r="F177" s="54"/>
      <c r="G177" s="45"/>
      <c r="H177" s="55"/>
      <c r="I177" s="39"/>
      <c r="J177" s="39"/>
      <c r="K177" s="40"/>
      <c r="L177" s="40" t="s">
        <v>18</v>
      </c>
      <c r="M177" s="41">
        <v>7.5</v>
      </c>
      <c r="N177" s="41">
        <v>7.4</v>
      </c>
      <c r="O177" s="41">
        <v>1.7000000000000002</v>
      </c>
      <c r="P177" s="42">
        <f>((M177+N177)/2)+O177</f>
        <v>9.15</v>
      </c>
      <c r="Q177" s="43"/>
      <c r="R177" s="61" t="s">
        <v>9</v>
      </c>
      <c r="S177" s="62" t="s">
        <v>26</v>
      </c>
    </row>
    <row r="178" spans="2:19" ht="12.75" customHeight="1">
      <c r="B178" s="78"/>
      <c r="C178" s="79"/>
      <c r="D178" s="80"/>
      <c r="E178" s="81"/>
      <c r="F178" s="82"/>
      <c r="G178" s="83"/>
      <c r="H178" s="84"/>
      <c r="I178" s="85"/>
      <c r="J178" s="85"/>
      <c r="K178" s="87"/>
      <c r="L178" s="87"/>
      <c r="M178" s="86"/>
      <c r="N178" s="86"/>
      <c r="O178" s="64" t="s">
        <v>27</v>
      </c>
      <c r="P178" s="49">
        <f>SUM(P170:P177)</f>
        <v>70.44999999999999</v>
      </c>
      <c r="Q178" s="87"/>
      <c r="R178" s="65">
        <f>SUM(I172,P178)</f>
        <v>88.74999999999999</v>
      </c>
      <c r="S178" s="66">
        <f>RANK(R178,R$118:R$178)</f>
        <v>4</v>
      </c>
    </row>
    <row r="179" spans="4:12" ht="12.75" customHeight="1">
      <c r="D179" s="88"/>
      <c r="E179" s="88"/>
      <c r="F179" s="88"/>
      <c r="K179" s="88"/>
      <c r="L179" s="88"/>
    </row>
    <row r="180" spans="2:20" ht="12.75" customHeight="1">
      <c r="B180" s="1"/>
      <c r="M180" s="1"/>
      <c r="T180" s="1"/>
    </row>
    <row r="181" spans="2:20" ht="12.75" customHeight="1">
      <c r="B181" s="1"/>
      <c r="M181" s="1"/>
      <c r="T181" s="1"/>
    </row>
    <row r="182" spans="2:20" ht="12.75" customHeight="1">
      <c r="B182" s="1"/>
      <c r="M182" s="1"/>
      <c r="T182" s="1"/>
    </row>
    <row r="183" spans="2:20" ht="12.75" customHeight="1">
      <c r="B183" s="1"/>
      <c r="M183" s="1"/>
      <c r="T183" s="1"/>
    </row>
    <row r="184" spans="2:20" ht="12.75" customHeight="1">
      <c r="B184" s="1"/>
      <c r="M184" s="1"/>
      <c r="T184" s="1"/>
    </row>
    <row r="185" ht="14.25" customHeight="1"/>
    <row r="186" spans="2:19" ht="12.75" customHeight="1">
      <c r="B186" s="12"/>
      <c r="C186" s="13" t="s">
        <v>82</v>
      </c>
      <c r="D186" s="89"/>
      <c r="E186" s="89"/>
      <c r="F186" s="89"/>
      <c r="G186" s="14"/>
      <c r="H186" s="14"/>
      <c r="I186" s="14"/>
      <c r="J186" s="15"/>
      <c r="K186" s="89"/>
      <c r="L186" s="89"/>
      <c r="M186" s="16" t="s">
        <v>4</v>
      </c>
      <c r="N186" s="16"/>
      <c r="O186" s="17" t="s">
        <v>5</v>
      </c>
      <c r="P186" s="15"/>
      <c r="Q186" s="18"/>
      <c r="R186" s="19"/>
      <c r="S186" s="20"/>
    </row>
    <row r="187" spans="2:19" ht="12.75" customHeight="1">
      <c r="B187" s="21" t="s">
        <v>6</v>
      </c>
      <c r="C187" s="22" t="s">
        <v>7</v>
      </c>
      <c r="D187" s="23" t="s">
        <v>8</v>
      </c>
      <c r="E187" s="24"/>
      <c r="F187" s="24"/>
      <c r="G187" s="25"/>
      <c r="H187" s="25"/>
      <c r="I187" s="26"/>
      <c r="J187" s="27"/>
      <c r="K187" s="28" t="s">
        <v>9</v>
      </c>
      <c r="L187" s="28"/>
      <c r="M187" s="29" t="s">
        <v>10</v>
      </c>
      <c r="N187" s="30" t="s">
        <v>11</v>
      </c>
      <c r="O187" s="31" t="s">
        <v>12</v>
      </c>
      <c r="P187" s="32" t="s">
        <v>13</v>
      </c>
      <c r="Q187" s="33"/>
      <c r="R187" s="34"/>
      <c r="S187" s="35"/>
    </row>
    <row r="188" spans="2:19" ht="12.75" customHeight="1">
      <c r="B188" s="36"/>
      <c r="C188" s="34"/>
      <c r="D188" s="37" t="s">
        <v>4</v>
      </c>
      <c r="E188" s="37"/>
      <c r="F188" s="37"/>
      <c r="G188" s="38" t="s">
        <v>5</v>
      </c>
      <c r="H188" s="38"/>
      <c r="I188" s="26"/>
      <c r="J188" s="39"/>
      <c r="K188" s="99" t="s">
        <v>49</v>
      </c>
      <c r="L188" s="40" t="s">
        <v>15</v>
      </c>
      <c r="M188" s="41">
        <v>7.4</v>
      </c>
      <c r="N188" s="41">
        <v>7.5</v>
      </c>
      <c r="O188" s="41">
        <v>1.8</v>
      </c>
      <c r="P188" s="42">
        <f>((M188+N188)/2)+O188</f>
        <v>9.25</v>
      </c>
      <c r="Q188" s="43"/>
      <c r="R188" s="34"/>
      <c r="S188" s="35"/>
    </row>
    <row r="189" spans="2:19" ht="12.75" customHeight="1">
      <c r="B189" s="44"/>
      <c r="C189" s="34"/>
      <c r="D189" s="29" t="s">
        <v>10</v>
      </c>
      <c r="E189" s="30" t="s">
        <v>11</v>
      </c>
      <c r="F189" s="31" t="s">
        <v>16</v>
      </c>
      <c r="G189" s="31" t="s">
        <v>12</v>
      </c>
      <c r="H189" s="31" t="s">
        <v>16</v>
      </c>
      <c r="I189" s="32" t="s">
        <v>17</v>
      </c>
      <c r="J189" s="39"/>
      <c r="K189" s="99"/>
      <c r="L189" s="40" t="s">
        <v>18</v>
      </c>
      <c r="M189" s="41">
        <v>7.2</v>
      </c>
      <c r="N189" s="41">
        <v>7.1</v>
      </c>
      <c r="O189" s="41">
        <v>2.4</v>
      </c>
      <c r="P189" s="42">
        <f>((M189+N189)/2)+O189</f>
        <v>9.55</v>
      </c>
      <c r="Q189" s="43"/>
      <c r="R189" s="45"/>
      <c r="S189" s="46"/>
    </row>
    <row r="190" spans="2:19" ht="12.75" customHeight="1">
      <c r="B190" s="40">
        <v>1</v>
      </c>
      <c r="C190" s="96" t="s">
        <v>34</v>
      </c>
      <c r="D190" s="41">
        <v>4</v>
      </c>
      <c r="E190" s="41">
        <v>4.2</v>
      </c>
      <c r="F190" s="48">
        <f>AVERAGE(D190:E190)</f>
        <v>4.1</v>
      </c>
      <c r="G190" s="41">
        <v>12.4</v>
      </c>
      <c r="H190" s="48">
        <f>(G190)</f>
        <v>12.4</v>
      </c>
      <c r="I190" s="49">
        <f>SUM(F190+H190)</f>
        <v>16.5</v>
      </c>
      <c r="J190" s="39"/>
      <c r="K190" s="99" t="s">
        <v>51</v>
      </c>
      <c r="L190" s="40" t="s">
        <v>15</v>
      </c>
      <c r="M190" s="41">
        <v>6.8</v>
      </c>
      <c r="N190" s="41">
        <v>6.7</v>
      </c>
      <c r="O190" s="41">
        <v>1.8</v>
      </c>
      <c r="P190" s="42">
        <f>((M190+N190)/2)+O190</f>
        <v>8.55</v>
      </c>
      <c r="Q190" s="43"/>
      <c r="R190" s="34"/>
      <c r="S190" s="35"/>
    </row>
    <row r="191" spans="2:19" ht="15" customHeight="1">
      <c r="B191" s="50"/>
      <c r="C191" s="51"/>
      <c r="D191" s="52"/>
      <c r="E191" s="53"/>
      <c r="F191" s="54"/>
      <c r="G191" s="45"/>
      <c r="H191" s="55"/>
      <c r="I191" s="39"/>
      <c r="J191" s="39"/>
      <c r="K191" s="99"/>
      <c r="L191" s="40" t="s">
        <v>18</v>
      </c>
      <c r="M191" s="41">
        <v>6.3</v>
      </c>
      <c r="N191" s="41">
        <v>6.6</v>
      </c>
      <c r="O191" s="41">
        <v>1.4</v>
      </c>
      <c r="P191" s="42">
        <f>((M191+N191)/2)+O191</f>
        <v>7.85</v>
      </c>
      <c r="Q191" s="43"/>
      <c r="R191" s="56" t="s">
        <v>21</v>
      </c>
      <c r="S191" s="35"/>
    </row>
    <row r="192" spans="2:19" ht="15" customHeight="1">
      <c r="B192" s="50"/>
      <c r="C192" s="51"/>
      <c r="D192" s="52"/>
      <c r="E192" s="53"/>
      <c r="F192" s="54"/>
      <c r="G192" s="45"/>
      <c r="H192" s="55"/>
      <c r="I192" s="39"/>
      <c r="J192" s="39"/>
      <c r="K192" s="99" t="s">
        <v>42</v>
      </c>
      <c r="L192" s="40" t="s">
        <v>15</v>
      </c>
      <c r="M192" s="41">
        <v>7.1</v>
      </c>
      <c r="N192" s="41">
        <v>7.1</v>
      </c>
      <c r="O192" s="41">
        <v>1.7000000000000002</v>
      </c>
      <c r="P192" s="42">
        <f>((M192+N192)/2)+O192</f>
        <v>8.8</v>
      </c>
      <c r="Q192" s="43"/>
      <c r="R192" s="57" t="s">
        <v>23</v>
      </c>
      <c r="S192" s="58"/>
    </row>
    <row r="193" spans="2:19" ht="15" customHeight="1">
      <c r="B193" s="50"/>
      <c r="C193" s="51"/>
      <c r="D193" s="52"/>
      <c r="E193" s="53"/>
      <c r="F193" s="54"/>
      <c r="G193" s="45"/>
      <c r="H193" s="55"/>
      <c r="I193" s="39"/>
      <c r="J193" s="39"/>
      <c r="K193" s="99"/>
      <c r="L193" s="40" t="s">
        <v>18</v>
      </c>
      <c r="M193" s="41">
        <v>7</v>
      </c>
      <c r="N193" s="41">
        <v>7</v>
      </c>
      <c r="O193" s="41">
        <v>2.4</v>
      </c>
      <c r="P193" s="42">
        <f>((M193+N193)/2)+O193</f>
        <v>9.4</v>
      </c>
      <c r="Q193" s="43"/>
      <c r="R193" s="59" t="s">
        <v>8</v>
      </c>
      <c r="S193" s="58"/>
    </row>
    <row r="194" spans="2:19" ht="15" customHeight="1">
      <c r="B194" s="50"/>
      <c r="C194" s="51"/>
      <c r="D194" s="52"/>
      <c r="E194" s="53"/>
      <c r="F194" s="54"/>
      <c r="G194" s="45"/>
      <c r="H194" s="55"/>
      <c r="I194" s="39"/>
      <c r="J194" s="39"/>
      <c r="K194" s="99" t="s">
        <v>43</v>
      </c>
      <c r="L194" s="40" t="s">
        <v>15</v>
      </c>
      <c r="M194" s="41">
        <v>7.2</v>
      </c>
      <c r="N194" s="41">
        <v>7.2</v>
      </c>
      <c r="O194" s="41">
        <v>2</v>
      </c>
      <c r="P194" s="42">
        <f>((M194+N194)/2)+O194</f>
        <v>9.2</v>
      </c>
      <c r="Q194" s="43"/>
      <c r="R194" s="60" t="s">
        <v>25</v>
      </c>
      <c r="S194" s="58"/>
    </row>
    <row r="195" spans="2:19" ht="15" customHeight="1">
      <c r="B195" s="50"/>
      <c r="C195" s="51"/>
      <c r="D195" s="52"/>
      <c r="E195" s="53"/>
      <c r="F195" s="54"/>
      <c r="G195" s="45"/>
      <c r="H195" s="55"/>
      <c r="I195" s="39"/>
      <c r="J195" s="39"/>
      <c r="K195" s="99"/>
      <c r="L195" s="40" t="s">
        <v>18</v>
      </c>
      <c r="M195" s="41">
        <v>6.7</v>
      </c>
      <c r="N195" s="41">
        <v>6.7</v>
      </c>
      <c r="O195" s="41">
        <v>2.6</v>
      </c>
      <c r="P195" s="42">
        <f>((M195+N195)/2)+O195</f>
        <v>9.3</v>
      </c>
      <c r="Q195" s="43"/>
      <c r="R195" s="61" t="s">
        <v>9</v>
      </c>
      <c r="S195" s="62" t="s">
        <v>26</v>
      </c>
    </row>
    <row r="196" spans="2:19" ht="12.75" customHeight="1">
      <c r="B196" s="50"/>
      <c r="C196" s="51"/>
      <c r="D196" s="52"/>
      <c r="E196" s="53"/>
      <c r="F196" s="54"/>
      <c r="G196" s="45"/>
      <c r="H196" s="55"/>
      <c r="I196" s="39"/>
      <c r="J196" s="39"/>
      <c r="K196" s="52"/>
      <c r="L196" s="52"/>
      <c r="M196" s="63"/>
      <c r="N196" s="63"/>
      <c r="O196" s="64" t="s">
        <v>27</v>
      </c>
      <c r="P196" s="49">
        <f>SUM(P188:P195)</f>
        <v>71.89999999999999</v>
      </c>
      <c r="Q196" s="43"/>
      <c r="R196" s="102">
        <f>SUM(I190,P196)</f>
        <v>88.39999999999999</v>
      </c>
      <c r="S196" s="66">
        <f>RANK(R196,R$196:R$208)</f>
        <v>2</v>
      </c>
    </row>
    <row r="197" spans="2:19" ht="14.25" customHeight="1">
      <c r="B197" s="50"/>
      <c r="C197" s="51"/>
      <c r="D197" s="52"/>
      <c r="E197" s="53"/>
      <c r="F197" s="54"/>
      <c r="G197" s="45"/>
      <c r="H197" s="55"/>
      <c r="I197" s="39"/>
      <c r="J197" s="39"/>
      <c r="K197" s="52"/>
      <c r="L197" s="52"/>
      <c r="M197" s="45"/>
      <c r="N197" s="45"/>
      <c r="O197" s="45"/>
      <c r="P197" s="39"/>
      <c r="Q197" s="43"/>
      <c r="R197" s="45"/>
      <c r="S197" s="46"/>
    </row>
    <row r="198" spans="2:19" ht="12.75" customHeight="1">
      <c r="B198" s="44"/>
      <c r="C198" s="34"/>
      <c r="D198" s="67"/>
      <c r="E198" s="67"/>
      <c r="F198" s="67"/>
      <c r="G198" s="34"/>
      <c r="H198" s="34"/>
      <c r="I198" s="34"/>
      <c r="J198" s="26"/>
      <c r="K198" s="67"/>
      <c r="L198" s="67"/>
      <c r="M198" s="68" t="s">
        <v>4</v>
      </c>
      <c r="N198" s="103"/>
      <c r="O198" s="69" t="s">
        <v>5</v>
      </c>
      <c r="P198" s="26"/>
      <c r="Q198" s="43"/>
      <c r="R198" s="70"/>
      <c r="S198" s="71"/>
    </row>
    <row r="199" spans="2:19" ht="12.75" customHeight="1">
      <c r="B199" s="36"/>
      <c r="C199" s="43"/>
      <c r="D199" s="23" t="s">
        <v>8</v>
      </c>
      <c r="E199" s="24"/>
      <c r="F199" s="24"/>
      <c r="G199" s="25"/>
      <c r="H199" s="25"/>
      <c r="I199" s="26"/>
      <c r="J199" s="27"/>
      <c r="K199" s="104" t="s">
        <v>9</v>
      </c>
      <c r="L199" s="28"/>
      <c r="M199" s="29" t="s">
        <v>10</v>
      </c>
      <c r="N199" s="30" t="s">
        <v>11</v>
      </c>
      <c r="O199" s="31" t="s">
        <v>12</v>
      </c>
      <c r="P199" s="32" t="s">
        <v>13</v>
      </c>
      <c r="Q199" s="33"/>
      <c r="R199" s="34"/>
      <c r="S199" s="35"/>
    </row>
    <row r="200" spans="2:19" ht="12.75" customHeight="1">
      <c r="B200" s="36"/>
      <c r="C200" s="72"/>
      <c r="D200" s="105" t="s">
        <v>4</v>
      </c>
      <c r="E200" s="106"/>
      <c r="F200" s="107"/>
      <c r="G200" s="68" t="s">
        <v>5</v>
      </c>
      <c r="H200" s="108"/>
      <c r="I200" s="26"/>
      <c r="J200" s="39"/>
      <c r="K200" s="40" t="s">
        <v>83</v>
      </c>
      <c r="L200" s="40" t="s">
        <v>15</v>
      </c>
      <c r="M200" s="41">
        <v>7.3</v>
      </c>
      <c r="N200" s="41">
        <v>7.4</v>
      </c>
      <c r="O200" s="41">
        <v>1.5</v>
      </c>
      <c r="P200" s="42">
        <f>((M200+N200)/2)+O200</f>
        <v>8.85</v>
      </c>
      <c r="Q200" s="43"/>
      <c r="R200" s="34"/>
      <c r="S200" s="35"/>
    </row>
    <row r="201" spans="2:19" ht="12.75" customHeight="1">
      <c r="B201" s="73"/>
      <c r="C201" s="74"/>
      <c r="D201" s="29" t="s">
        <v>10</v>
      </c>
      <c r="E201" s="30" t="s">
        <v>11</v>
      </c>
      <c r="F201" s="31" t="s">
        <v>16</v>
      </c>
      <c r="G201" s="31" t="s">
        <v>12</v>
      </c>
      <c r="H201" s="31" t="s">
        <v>16</v>
      </c>
      <c r="I201" s="32" t="s">
        <v>17</v>
      </c>
      <c r="J201" s="39"/>
      <c r="K201" s="40"/>
      <c r="L201" s="40" t="s">
        <v>18</v>
      </c>
      <c r="M201" s="41">
        <v>7.4</v>
      </c>
      <c r="N201" s="41">
        <v>7.5</v>
      </c>
      <c r="O201" s="41">
        <v>1.6</v>
      </c>
      <c r="P201" s="42">
        <f>((M201+N201)/2)+O201</f>
        <v>9.05</v>
      </c>
      <c r="Q201" s="43"/>
      <c r="R201" s="45"/>
      <c r="S201" s="46"/>
    </row>
    <row r="202" spans="2:19" ht="12.75" customHeight="1">
      <c r="B202" s="40">
        <v>2</v>
      </c>
      <c r="C202" s="77" t="s">
        <v>64</v>
      </c>
      <c r="D202" s="41">
        <v>9.3</v>
      </c>
      <c r="E202" s="41">
        <v>9.9</v>
      </c>
      <c r="F202" s="48">
        <f>AVERAGE(D202:E202)</f>
        <v>9.600000000000001</v>
      </c>
      <c r="G202" s="41">
        <v>15</v>
      </c>
      <c r="H202" s="48">
        <f>(G202)</f>
        <v>15</v>
      </c>
      <c r="I202" s="49">
        <f>SUM(F202+H202)</f>
        <v>24.6</v>
      </c>
      <c r="J202" s="39"/>
      <c r="K202" s="40" t="s">
        <v>84</v>
      </c>
      <c r="L202" s="40" t="s">
        <v>15</v>
      </c>
      <c r="M202" s="41">
        <v>7.4</v>
      </c>
      <c r="N202" s="41">
        <v>7.3</v>
      </c>
      <c r="O202" s="41">
        <v>1.5</v>
      </c>
      <c r="P202" s="42">
        <f>((M202+N202)/2)+O202</f>
        <v>8.85</v>
      </c>
      <c r="Q202" s="43"/>
      <c r="R202" s="34"/>
      <c r="S202" s="35"/>
    </row>
    <row r="203" spans="2:19" ht="15" customHeight="1">
      <c r="B203" s="50"/>
      <c r="C203" s="51"/>
      <c r="D203" s="52"/>
      <c r="E203" s="53"/>
      <c r="F203" s="54"/>
      <c r="G203" s="45"/>
      <c r="H203" s="55"/>
      <c r="I203" s="39"/>
      <c r="J203" s="39"/>
      <c r="K203" s="40"/>
      <c r="L203" s="40" t="s">
        <v>18</v>
      </c>
      <c r="M203" s="41">
        <v>7.4</v>
      </c>
      <c r="N203" s="41">
        <v>7.3</v>
      </c>
      <c r="O203" s="41">
        <v>1.6</v>
      </c>
      <c r="P203" s="42">
        <f>((M203+N203)/2)+O203</f>
        <v>8.95</v>
      </c>
      <c r="Q203" s="43"/>
      <c r="R203" s="56" t="s">
        <v>21</v>
      </c>
      <c r="S203" s="35"/>
    </row>
    <row r="204" spans="2:19" ht="15" customHeight="1">
      <c r="B204" s="50"/>
      <c r="C204" s="51"/>
      <c r="D204" s="52"/>
      <c r="E204" s="53"/>
      <c r="F204" s="54"/>
      <c r="G204" s="45"/>
      <c r="H204" s="55"/>
      <c r="I204" s="39"/>
      <c r="J204" s="39"/>
      <c r="K204" s="40" t="s">
        <v>85</v>
      </c>
      <c r="L204" s="40" t="s">
        <v>15</v>
      </c>
      <c r="M204" s="41">
        <v>7.5</v>
      </c>
      <c r="N204" s="41">
        <v>7.4</v>
      </c>
      <c r="O204" s="41">
        <v>1.7000000000000002</v>
      </c>
      <c r="P204" s="42">
        <f>((M204+N204)/2)+O204</f>
        <v>9.15</v>
      </c>
      <c r="Q204" s="43"/>
      <c r="R204" s="57" t="s">
        <v>23</v>
      </c>
      <c r="S204" s="58"/>
    </row>
    <row r="205" spans="2:19" ht="15" customHeight="1">
      <c r="B205" s="50"/>
      <c r="C205" s="51"/>
      <c r="D205" s="52"/>
      <c r="E205" s="53"/>
      <c r="F205" s="54"/>
      <c r="G205" s="45"/>
      <c r="H205" s="55"/>
      <c r="I205" s="39"/>
      <c r="J205" s="39"/>
      <c r="K205" s="40"/>
      <c r="L205" s="40" t="s">
        <v>18</v>
      </c>
      <c r="M205" s="41">
        <v>7.3</v>
      </c>
      <c r="N205" s="41">
        <v>7.4</v>
      </c>
      <c r="O205" s="41">
        <v>1.7000000000000002</v>
      </c>
      <c r="P205" s="42">
        <f>((M205+N205)/2)+O205</f>
        <v>9.05</v>
      </c>
      <c r="Q205" s="43"/>
      <c r="R205" s="59" t="s">
        <v>8</v>
      </c>
      <c r="S205" s="58"/>
    </row>
    <row r="206" spans="2:19" ht="15" customHeight="1">
      <c r="B206" s="50"/>
      <c r="C206" s="51"/>
      <c r="D206" s="52"/>
      <c r="E206" s="53"/>
      <c r="F206" s="54"/>
      <c r="G206" s="45"/>
      <c r="H206" s="55"/>
      <c r="I206" s="39"/>
      <c r="J206" s="39"/>
      <c r="K206" s="40" t="s">
        <v>86</v>
      </c>
      <c r="L206" s="40" t="s">
        <v>15</v>
      </c>
      <c r="M206" s="41">
        <v>7.6</v>
      </c>
      <c r="N206" s="41">
        <v>7.6</v>
      </c>
      <c r="O206" s="41">
        <v>1.9</v>
      </c>
      <c r="P206" s="42">
        <f>((M206+N206)/2)+O206</f>
        <v>9.5</v>
      </c>
      <c r="Q206" s="43"/>
      <c r="R206" s="60" t="s">
        <v>25</v>
      </c>
      <c r="S206" s="58"/>
    </row>
    <row r="207" spans="2:19" ht="15" customHeight="1">
      <c r="B207" s="50"/>
      <c r="C207" s="51"/>
      <c r="D207" s="52"/>
      <c r="E207" s="53"/>
      <c r="F207" s="54"/>
      <c r="G207" s="45"/>
      <c r="H207" s="55"/>
      <c r="I207" s="39"/>
      <c r="J207" s="39"/>
      <c r="K207" s="40"/>
      <c r="L207" s="40" t="s">
        <v>18</v>
      </c>
      <c r="M207" s="41">
        <v>7.3</v>
      </c>
      <c r="N207" s="41">
        <v>7.3</v>
      </c>
      <c r="O207" s="41">
        <v>1.7000000000000002</v>
      </c>
      <c r="P207" s="42">
        <f>((M207+N207)/2)+O207</f>
        <v>9</v>
      </c>
      <c r="Q207" s="43"/>
      <c r="R207" s="61" t="s">
        <v>9</v>
      </c>
      <c r="S207" s="62" t="s">
        <v>26</v>
      </c>
    </row>
    <row r="208" spans="2:19" ht="12.75" customHeight="1">
      <c r="B208" s="78"/>
      <c r="C208" s="79"/>
      <c r="D208" s="80"/>
      <c r="E208" s="81"/>
      <c r="F208" s="82"/>
      <c r="G208" s="83"/>
      <c r="H208" s="84"/>
      <c r="I208" s="85"/>
      <c r="J208" s="85"/>
      <c r="K208" s="80"/>
      <c r="L208" s="80"/>
      <c r="M208" s="86"/>
      <c r="N208" s="86"/>
      <c r="O208" s="64" t="s">
        <v>27</v>
      </c>
      <c r="P208" s="49">
        <f>SUM(P200:P207)</f>
        <v>72.39999999999999</v>
      </c>
      <c r="Q208" s="87"/>
      <c r="R208" s="102">
        <f>SUM(I202,P208)</f>
        <v>97</v>
      </c>
      <c r="S208" s="66">
        <f>RANK(R208,R$196:R$208)</f>
        <v>1</v>
      </c>
    </row>
    <row r="209" spans="4:12" ht="12.75" customHeight="1">
      <c r="D209" s="88"/>
      <c r="E209" s="88"/>
      <c r="F209" s="88"/>
      <c r="K209" s="88"/>
      <c r="L209" s="88"/>
    </row>
    <row r="215" spans="2:19" ht="18" customHeight="1">
      <c r="B215" s="12"/>
      <c r="C215" s="13" t="s">
        <v>87</v>
      </c>
      <c r="D215" s="89"/>
      <c r="E215" s="89"/>
      <c r="F215" s="89"/>
      <c r="G215" s="14"/>
      <c r="H215" s="14"/>
      <c r="I215" s="14"/>
      <c r="J215" s="15"/>
      <c r="K215" s="89"/>
      <c r="L215" s="89"/>
      <c r="M215" s="16" t="s">
        <v>4</v>
      </c>
      <c r="N215" s="16"/>
      <c r="O215" s="17" t="s">
        <v>5</v>
      </c>
      <c r="P215" s="15"/>
      <c r="Q215" s="18"/>
      <c r="R215" s="19"/>
      <c r="S215" s="20"/>
    </row>
    <row r="216" spans="2:19" ht="18" customHeight="1">
      <c r="B216" s="21" t="s">
        <v>6</v>
      </c>
      <c r="C216" s="22" t="s">
        <v>7</v>
      </c>
      <c r="D216" s="23" t="s">
        <v>8</v>
      </c>
      <c r="E216" s="24"/>
      <c r="F216" s="24"/>
      <c r="G216" s="25"/>
      <c r="H216" s="25"/>
      <c r="I216" s="26"/>
      <c r="J216" s="27"/>
      <c r="K216" s="28" t="s">
        <v>9</v>
      </c>
      <c r="L216" s="28"/>
      <c r="M216" s="29" t="s">
        <v>10</v>
      </c>
      <c r="N216" s="30" t="s">
        <v>11</v>
      </c>
      <c r="O216" s="31" t="s">
        <v>12</v>
      </c>
      <c r="P216" s="32" t="s">
        <v>13</v>
      </c>
      <c r="Q216" s="33"/>
      <c r="R216" s="34"/>
      <c r="S216" s="35"/>
    </row>
    <row r="217" spans="2:19" ht="12.75" customHeight="1">
      <c r="B217" s="36"/>
      <c r="C217" s="34"/>
      <c r="D217" s="37" t="s">
        <v>4</v>
      </c>
      <c r="E217" s="37"/>
      <c r="F217" s="37"/>
      <c r="G217" s="38" t="s">
        <v>5</v>
      </c>
      <c r="H217" s="38"/>
      <c r="I217" s="26"/>
      <c r="J217" s="39"/>
      <c r="K217" s="40" t="s">
        <v>88</v>
      </c>
      <c r="L217" s="40" t="s">
        <v>15</v>
      </c>
      <c r="M217" s="41">
        <v>7.3</v>
      </c>
      <c r="N217" s="41">
        <v>7.3</v>
      </c>
      <c r="O217" s="41">
        <v>2.1</v>
      </c>
      <c r="P217" s="42">
        <f>((M217+N217)/2)+O217</f>
        <v>9.4</v>
      </c>
      <c r="Q217" s="43"/>
      <c r="R217" s="34"/>
      <c r="S217" s="35"/>
    </row>
    <row r="218" spans="2:19" ht="12.75" customHeight="1">
      <c r="B218" s="44"/>
      <c r="C218" s="34"/>
      <c r="D218" s="29" t="s">
        <v>10</v>
      </c>
      <c r="E218" s="30" t="s">
        <v>11</v>
      </c>
      <c r="F218" s="31" t="s">
        <v>16</v>
      </c>
      <c r="G218" s="31" t="s">
        <v>12</v>
      </c>
      <c r="H218" s="31" t="s">
        <v>16</v>
      </c>
      <c r="I218" s="32" t="s">
        <v>17</v>
      </c>
      <c r="J218" s="39"/>
      <c r="K218" s="40"/>
      <c r="L218" s="40" t="s">
        <v>18</v>
      </c>
      <c r="M218" s="41">
        <v>7.4</v>
      </c>
      <c r="N218" s="41">
        <v>7.5</v>
      </c>
      <c r="O218" s="41">
        <v>2.2</v>
      </c>
      <c r="P218" s="42">
        <f>((M218+N218)/2)+O218</f>
        <v>9.65</v>
      </c>
      <c r="Q218" s="43"/>
      <c r="R218" s="45"/>
      <c r="S218" s="46"/>
    </row>
    <row r="219" spans="2:19" ht="15" customHeight="1">
      <c r="B219" s="40">
        <v>1</v>
      </c>
      <c r="C219" s="77" t="s">
        <v>64</v>
      </c>
      <c r="D219" s="41">
        <v>10.5</v>
      </c>
      <c r="E219" s="41">
        <v>10.9</v>
      </c>
      <c r="F219" s="48">
        <f>AVERAGE(D219:E219)</f>
        <v>10.7</v>
      </c>
      <c r="G219" s="41">
        <v>18.7</v>
      </c>
      <c r="H219" s="48">
        <f>(G219)</f>
        <v>18.7</v>
      </c>
      <c r="I219" s="49">
        <f>SUM(F219+H219)</f>
        <v>29.4</v>
      </c>
      <c r="J219" s="39"/>
      <c r="K219" s="40" t="s">
        <v>89</v>
      </c>
      <c r="L219" s="40" t="s">
        <v>15</v>
      </c>
      <c r="M219" s="41">
        <v>7.2</v>
      </c>
      <c r="N219" s="41">
        <v>7.2</v>
      </c>
      <c r="O219" s="41">
        <v>2.1</v>
      </c>
      <c r="P219" s="42">
        <f>((M219+N219)/2)+O219</f>
        <v>9.3</v>
      </c>
      <c r="Q219" s="43"/>
      <c r="R219" s="34"/>
      <c r="S219" s="35"/>
    </row>
    <row r="220" spans="2:19" ht="15.75" customHeight="1">
      <c r="B220" s="50"/>
      <c r="C220" s="51"/>
      <c r="D220" s="52"/>
      <c r="E220" s="53"/>
      <c r="F220" s="54"/>
      <c r="G220" s="45"/>
      <c r="H220" s="55"/>
      <c r="I220" s="39"/>
      <c r="J220" s="39"/>
      <c r="K220" s="40"/>
      <c r="L220" s="40" t="s">
        <v>18</v>
      </c>
      <c r="M220" s="41">
        <v>7.4</v>
      </c>
      <c r="N220" s="41">
        <v>7.2</v>
      </c>
      <c r="O220" s="41">
        <v>2.2</v>
      </c>
      <c r="P220" s="42">
        <f>((M220+N220)/2)+O220</f>
        <v>9.5</v>
      </c>
      <c r="Q220" s="43"/>
      <c r="R220" s="56" t="s">
        <v>21</v>
      </c>
      <c r="S220" s="35"/>
    </row>
    <row r="221" spans="2:19" ht="12.75" customHeight="1">
      <c r="B221" s="50"/>
      <c r="C221" s="51"/>
      <c r="D221" s="52"/>
      <c r="E221" s="53"/>
      <c r="F221" s="54"/>
      <c r="G221" s="45"/>
      <c r="H221" s="55"/>
      <c r="I221" s="39"/>
      <c r="J221" s="39"/>
      <c r="K221" s="40" t="s">
        <v>90</v>
      </c>
      <c r="L221" s="40" t="s">
        <v>15</v>
      </c>
      <c r="M221" s="41">
        <v>7.3</v>
      </c>
      <c r="N221" s="41">
        <v>7.4</v>
      </c>
      <c r="O221" s="41">
        <v>2.5</v>
      </c>
      <c r="P221" s="42">
        <f>((M221+N221)/2)+O221</f>
        <v>9.85</v>
      </c>
      <c r="Q221" s="43"/>
      <c r="R221" s="57" t="s">
        <v>23</v>
      </c>
      <c r="S221" s="58"/>
    </row>
    <row r="222" spans="2:19" ht="12.75" customHeight="1">
      <c r="B222" s="50"/>
      <c r="C222" s="51"/>
      <c r="D222" s="52"/>
      <c r="E222" s="53"/>
      <c r="F222" s="54"/>
      <c r="G222" s="45"/>
      <c r="H222" s="55"/>
      <c r="I222" s="39"/>
      <c r="J222" s="39"/>
      <c r="K222" s="40"/>
      <c r="L222" s="40" t="s">
        <v>18</v>
      </c>
      <c r="M222" s="41">
        <v>7.4</v>
      </c>
      <c r="N222" s="41">
        <v>7.5</v>
      </c>
      <c r="O222" s="41">
        <v>2.3</v>
      </c>
      <c r="P222" s="42">
        <f>((M222+N222)/2)+O222</f>
        <v>9.75</v>
      </c>
      <c r="Q222" s="43"/>
      <c r="R222" s="59" t="s">
        <v>8</v>
      </c>
      <c r="S222" s="58"/>
    </row>
    <row r="223" spans="2:19" ht="12.75" customHeight="1">
      <c r="B223" s="50"/>
      <c r="C223" s="51"/>
      <c r="D223" s="52"/>
      <c r="E223" s="53"/>
      <c r="F223" s="54"/>
      <c r="G223" s="45"/>
      <c r="H223" s="55"/>
      <c r="I223" s="39"/>
      <c r="J223" s="39"/>
      <c r="K223" s="40" t="s">
        <v>91</v>
      </c>
      <c r="L223" s="40" t="s">
        <v>15</v>
      </c>
      <c r="M223" s="41">
        <v>7.4</v>
      </c>
      <c r="N223" s="41">
        <v>7.3</v>
      </c>
      <c r="O223" s="41">
        <v>2.1</v>
      </c>
      <c r="P223" s="42">
        <f>((M223+N223)/2)+O223</f>
        <v>9.45</v>
      </c>
      <c r="Q223" s="43"/>
      <c r="R223" s="60" t="s">
        <v>25</v>
      </c>
      <c r="S223" s="58"/>
    </row>
    <row r="224" spans="2:19" ht="12.75" customHeight="1">
      <c r="B224" s="50"/>
      <c r="C224" s="51"/>
      <c r="D224" s="52"/>
      <c r="E224" s="53"/>
      <c r="F224" s="54"/>
      <c r="G224" s="45"/>
      <c r="H224" s="55"/>
      <c r="I224" s="39"/>
      <c r="J224" s="39"/>
      <c r="K224" s="40"/>
      <c r="L224" s="40" t="s">
        <v>18</v>
      </c>
      <c r="M224" s="41">
        <v>7.5</v>
      </c>
      <c r="N224" s="41">
        <v>7.6</v>
      </c>
      <c r="O224" s="41">
        <v>2.2</v>
      </c>
      <c r="P224" s="42">
        <f>((M224+N224)/2)+O224</f>
        <v>9.75</v>
      </c>
      <c r="Q224" s="43"/>
      <c r="R224" s="61" t="s">
        <v>9</v>
      </c>
      <c r="S224" s="62" t="s">
        <v>26</v>
      </c>
    </row>
    <row r="225" spans="2:19" ht="12.75" customHeight="1">
      <c r="B225" s="50"/>
      <c r="C225" s="51"/>
      <c r="D225" s="52"/>
      <c r="E225" s="53"/>
      <c r="F225" s="54"/>
      <c r="G225" s="45"/>
      <c r="H225" s="55"/>
      <c r="I225" s="39"/>
      <c r="J225" s="39"/>
      <c r="K225" s="52"/>
      <c r="L225" s="52"/>
      <c r="M225" s="63"/>
      <c r="N225" s="63"/>
      <c r="O225" s="64" t="s">
        <v>27</v>
      </c>
      <c r="P225" s="49">
        <f>SUM(P217:P224)</f>
        <v>76.65</v>
      </c>
      <c r="Q225" s="43"/>
      <c r="R225" s="102">
        <f>SUM(I219,P225)</f>
        <v>106.05000000000001</v>
      </c>
      <c r="S225" s="66">
        <f>RANK(R225,R$225:R$237)</f>
        <v>1</v>
      </c>
    </row>
    <row r="226" spans="2:19" ht="12.75" customHeight="1">
      <c r="B226" s="50"/>
      <c r="C226" s="51"/>
      <c r="D226" s="52"/>
      <c r="E226" s="53"/>
      <c r="F226" s="54"/>
      <c r="G226" s="45"/>
      <c r="H226" s="55"/>
      <c r="I226" s="39"/>
      <c r="J226" s="39"/>
      <c r="K226" s="52"/>
      <c r="L226" s="52"/>
      <c r="M226" s="45"/>
      <c r="N226" s="45"/>
      <c r="O226" s="45"/>
      <c r="P226" s="39"/>
      <c r="Q226" s="43"/>
      <c r="R226" s="45"/>
      <c r="S226" s="46"/>
    </row>
    <row r="227" spans="2:19" ht="12.75" customHeight="1">
      <c r="B227" s="44"/>
      <c r="C227" s="34"/>
      <c r="D227" s="67"/>
      <c r="E227" s="67"/>
      <c r="F227" s="67"/>
      <c r="G227" s="34"/>
      <c r="H227" s="34"/>
      <c r="I227" s="34"/>
      <c r="J227" s="26"/>
      <c r="K227" s="67"/>
      <c r="L227" s="67"/>
      <c r="M227" s="68" t="s">
        <v>4</v>
      </c>
      <c r="N227" s="68"/>
      <c r="O227" s="69" t="s">
        <v>5</v>
      </c>
      <c r="P227" s="26"/>
      <c r="Q227" s="43"/>
      <c r="R227" s="70"/>
      <c r="S227" s="71"/>
    </row>
    <row r="228" spans="2:19" ht="18" customHeight="1">
      <c r="B228" s="36"/>
      <c r="C228" s="43"/>
      <c r="D228" s="23" t="s">
        <v>8</v>
      </c>
      <c r="E228" s="24"/>
      <c r="F228" s="24"/>
      <c r="G228" s="25"/>
      <c r="H228" s="25"/>
      <c r="I228" s="26"/>
      <c r="J228" s="27"/>
      <c r="K228" s="28" t="s">
        <v>9</v>
      </c>
      <c r="L228" s="28"/>
      <c r="M228" s="29" t="s">
        <v>10</v>
      </c>
      <c r="N228" s="30" t="s">
        <v>11</v>
      </c>
      <c r="O228" s="31" t="s">
        <v>12</v>
      </c>
      <c r="P228" s="32" t="s">
        <v>13</v>
      </c>
      <c r="Q228" s="33"/>
      <c r="R228" s="34"/>
      <c r="S228" s="35"/>
    </row>
    <row r="229" spans="2:19" ht="18" customHeight="1">
      <c r="B229" s="36"/>
      <c r="C229" s="72"/>
      <c r="D229" s="37" t="s">
        <v>4</v>
      </c>
      <c r="E229" s="37"/>
      <c r="F229" s="37"/>
      <c r="G229" s="38" t="s">
        <v>5</v>
      </c>
      <c r="H229" s="38"/>
      <c r="I229" s="26"/>
      <c r="J229" s="39"/>
      <c r="K229" s="40" t="s">
        <v>92</v>
      </c>
      <c r="L229" s="40" t="s">
        <v>15</v>
      </c>
      <c r="M229" s="41">
        <v>7.4</v>
      </c>
      <c r="N229" s="41">
        <v>7.4</v>
      </c>
      <c r="O229" s="41">
        <v>1.9</v>
      </c>
      <c r="P229" s="42">
        <f>((M229+N229)/2)+O229</f>
        <v>9.3</v>
      </c>
      <c r="Q229" s="43"/>
      <c r="R229" s="34"/>
      <c r="S229" s="35"/>
    </row>
    <row r="230" spans="2:19" ht="12.75" customHeight="1">
      <c r="B230" s="73"/>
      <c r="C230" s="74"/>
      <c r="D230" s="29" t="s">
        <v>10</v>
      </c>
      <c r="E230" s="30" t="s">
        <v>11</v>
      </c>
      <c r="F230" s="31" t="s">
        <v>16</v>
      </c>
      <c r="G230" s="31" t="s">
        <v>12</v>
      </c>
      <c r="H230" s="31" t="s">
        <v>16</v>
      </c>
      <c r="I230" s="32" t="s">
        <v>17</v>
      </c>
      <c r="J230" s="39"/>
      <c r="K230" s="40"/>
      <c r="L230" s="40" t="s">
        <v>18</v>
      </c>
      <c r="M230" s="41">
        <v>7.2</v>
      </c>
      <c r="N230" s="41">
        <v>7.3</v>
      </c>
      <c r="O230" s="41">
        <v>1.6</v>
      </c>
      <c r="P230" s="42">
        <f>((M230+N230)/2)+O230</f>
        <v>8.85</v>
      </c>
      <c r="Q230" s="43"/>
      <c r="R230" s="45"/>
      <c r="S230" s="46"/>
    </row>
    <row r="231" spans="2:19" ht="15" customHeight="1">
      <c r="B231" s="40">
        <v>2</v>
      </c>
      <c r="C231" s="96" t="s">
        <v>34</v>
      </c>
      <c r="D231" s="41">
        <v>0</v>
      </c>
      <c r="E231" s="41">
        <v>0</v>
      </c>
      <c r="F231" s="48">
        <f>AVERAGE(D231:E231)</f>
        <v>0</v>
      </c>
      <c r="G231" s="41">
        <v>13.2</v>
      </c>
      <c r="H231" s="48">
        <f>(G231)</f>
        <v>13.2</v>
      </c>
      <c r="I231" s="49">
        <f>SUM(F231+H231)</f>
        <v>13.2</v>
      </c>
      <c r="J231" s="39"/>
      <c r="K231" s="40" t="s">
        <v>93</v>
      </c>
      <c r="L231" s="40" t="s">
        <v>15</v>
      </c>
      <c r="M231" s="41">
        <v>7.2</v>
      </c>
      <c r="N231" s="41">
        <v>7.2</v>
      </c>
      <c r="O231" s="41">
        <v>1.5</v>
      </c>
      <c r="P231" s="42">
        <f>((M231+N231)/2)+O231</f>
        <v>8.7</v>
      </c>
      <c r="Q231" s="43"/>
      <c r="R231" s="34"/>
      <c r="S231" s="35"/>
    </row>
    <row r="232" spans="2:19" ht="15.75" customHeight="1">
      <c r="B232" s="50"/>
      <c r="C232" s="51"/>
      <c r="D232" s="52"/>
      <c r="E232" s="53"/>
      <c r="F232" s="54"/>
      <c r="G232" s="45"/>
      <c r="H232" s="55"/>
      <c r="I232" s="39"/>
      <c r="J232" s="39"/>
      <c r="K232" s="40"/>
      <c r="L232" s="40" t="s">
        <v>18</v>
      </c>
      <c r="M232" s="41">
        <v>7</v>
      </c>
      <c r="N232" s="41">
        <v>6.9</v>
      </c>
      <c r="O232" s="41">
        <v>1.6</v>
      </c>
      <c r="P232" s="42">
        <f>((M232+N232)/2)+O232</f>
        <v>8.55</v>
      </c>
      <c r="Q232" s="43"/>
      <c r="R232" s="56" t="s">
        <v>21</v>
      </c>
      <c r="S232" s="35"/>
    </row>
    <row r="233" spans="2:19" ht="12.75" customHeight="1">
      <c r="B233" s="50"/>
      <c r="C233" s="51"/>
      <c r="D233" s="52"/>
      <c r="E233" s="53"/>
      <c r="F233" s="54"/>
      <c r="G233" s="45"/>
      <c r="H233" s="55"/>
      <c r="I233" s="39"/>
      <c r="J233" s="39"/>
      <c r="K233" s="40" t="s">
        <v>94</v>
      </c>
      <c r="L233" s="40" t="s">
        <v>15</v>
      </c>
      <c r="M233" s="41">
        <v>7.2</v>
      </c>
      <c r="N233" s="41">
        <v>7.3</v>
      </c>
      <c r="O233" s="41">
        <v>1.5</v>
      </c>
      <c r="P233" s="42">
        <f>((M233+N233)/2)+O233</f>
        <v>8.75</v>
      </c>
      <c r="Q233" s="43"/>
      <c r="R233" s="57" t="s">
        <v>23</v>
      </c>
      <c r="S233" s="58"/>
    </row>
    <row r="234" spans="2:19" ht="12.75" customHeight="1">
      <c r="B234" s="50"/>
      <c r="C234" s="51"/>
      <c r="D234" s="52"/>
      <c r="E234" s="53"/>
      <c r="F234" s="54"/>
      <c r="G234" s="45"/>
      <c r="H234" s="55"/>
      <c r="I234" s="39"/>
      <c r="J234" s="39"/>
      <c r="K234" s="40"/>
      <c r="L234" s="40" t="s">
        <v>18</v>
      </c>
      <c r="M234" s="41">
        <v>7.3</v>
      </c>
      <c r="N234" s="41">
        <v>7.3</v>
      </c>
      <c r="O234" s="41">
        <v>1.8</v>
      </c>
      <c r="P234" s="42">
        <f>((M234+N234)/2)+O234</f>
        <v>9.1</v>
      </c>
      <c r="Q234" s="43"/>
      <c r="R234" s="59" t="s">
        <v>8</v>
      </c>
      <c r="S234" s="58"/>
    </row>
    <row r="235" spans="2:19" ht="12.75" customHeight="1">
      <c r="B235" s="50"/>
      <c r="C235" s="51"/>
      <c r="D235" s="52"/>
      <c r="E235" s="53"/>
      <c r="F235" s="54"/>
      <c r="G235" s="45"/>
      <c r="H235" s="55"/>
      <c r="I235" s="39"/>
      <c r="J235" s="39"/>
      <c r="K235" s="40" t="s">
        <v>95</v>
      </c>
      <c r="L235" s="40" t="s">
        <v>15</v>
      </c>
      <c r="M235" s="41">
        <v>7.2</v>
      </c>
      <c r="N235" s="41">
        <v>7.1</v>
      </c>
      <c r="O235" s="41">
        <v>2</v>
      </c>
      <c r="P235" s="42">
        <f>((M235+N235)/2)+O235</f>
        <v>9.15</v>
      </c>
      <c r="Q235" s="43"/>
      <c r="R235" s="60" t="s">
        <v>25</v>
      </c>
      <c r="S235" s="58"/>
    </row>
    <row r="236" spans="2:19" ht="12.75" customHeight="1">
      <c r="B236" s="50"/>
      <c r="C236" s="51"/>
      <c r="D236" s="52"/>
      <c r="E236" s="53"/>
      <c r="F236" s="54"/>
      <c r="G236" s="45"/>
      <c r="H236" s="55"/>
      <c r="I236" s="39"/>
      <c r="J236" s="39"/>
      <c r="K236" s="40"/>
      <c r="L236" s="40" t="s">
        <v>18</v>
      </c>
      <c r="M236" s="41">
        <v>7</v>
      </c>
      <c r="N236" s="41">
        <v>7</v>
      </c>
      <c r="O236" s="41">
        <v>2.3</v>
      </c>
      <c r="P236" s="42">
        <f>((M236+N236)/2)+O236</f>
        <v>9.3</v>
      </c>
      <c r="Q236" s="43"/>
      <c r="R236" s="61" t="s">
        <v>9</v>
      </c>
      <c r="S236" s="62" t="s">
        <v>26</v>
      </c>
    </row>
    <row r="237" spans="2:19" ht="12.75" customHeight="1">
      <c r="B237" s="78"/>
      <c r="C237" s="79"/>
      <c r="D237" s="80"/>
      <c r="E237" s="81"/>
      <c r="F237" s="82"/>
      <c r="G237" s="83"/>
      <c r="H237" s="84"/>
      <c r="I237" s="85"/>
      <c r="J237" s="85"/>
      <c r="K237" s="80"/>
      <c r="L237" s="80"/>
      <c r="M237" s="86"/>
      <c r="N237" s="86"/>
      <c r="O237" s="64" t="s">
        <v>27</v>
      </c>
      <c r="P237" s="49">
        <f>SUM(P229:P236)</f>
        <v>71.69999999999999</v>
      </c>
      <c r="Q237" s="87"/>
      <c r="R237" s="102">
        <f>SUM(I231,P237)</f>
        <v>84.89999999999999</v>
      </c>
      <c r="S237" s="66">
        <f>RANK(R237,R$225:R$237)</f>
        <v>2</v>
      </c>
    </row>
  </sheetData>
  <sheetProtection sheet="1"/>
  <mergeCells count="124">
    <mergeCell ref="M8:N8"/>
    <mergeCell ref="K9:L9"/>
    <mergeCell ref="D10:F10"/>
    <mergeCell ref="G10:H10"/>
    <mergeCell ref="K10:K11"/>
    <mergeCell ref="K12:K13"/>
    <mergeCell ref="K14:K15"/>
    <mergeCell ref="K16:K17"/>
    <mergeCell ref="M20:N20"/>
    <mergeCell ref="K21:L21"/>
    <mergeCell ref="D22:F22"/>
    <mergeCell ref="G22:H22"/>
    <mergeCell ref="K22:K23"/>
    <mergeCell ref="K24:K25"/>
    <mergeCell ref="K26:K27"/>
    <mergeCell ref="K28:K29"/>
    <mergeCell ref="M32:N32"/>
    <mergeCell ref="K33:L33"/>
    <mergeCell ref="D34:F34"/>
    <mergeCell ref="G34:H34"/>
    <mergeCell ref="K34:K35"/>
    <mergeCell ref="K36:K37"/>
    <mergeCell ref="K38:K39"/>
    <mergeCell ref="K40:K41"/>
    <mergeCell ref="M45:N45"/>
    <mergeCell ref="K46:L46"/>
    <mergeCell ref="D47:F47"/>
    <mergeCell ref="G47:H47"/>
    <mergeCell ref="K47:K48"/>
    <mergeCell ref="K49:K50"/>
    <mergeCell ref="K51:K52"/>
    <mergeCell ref="K53:K54"/>
    <mergeCell ref="M57:N57"/>
    <mergeCell ref="K58:L58"/>
    <mergeCell ref="D59:F59"/>
    <mergeCell ref="G59:H59"/>
    <mergeCell ref="K59:K60"/>
    <mergeCell ref="K61:K62"/>
    <mergeCell ref="K63:K64"/>
    <mergeCell ref="K65:K66"/>
    <mergeCell ref="M70:N70"/>
    <mergeCell ref="K71:L71"/>
    <mergeCell ref="D72:F72"/>
    <mergeCell ref="G72:H72"/>
    <mergeCell ref="K72:K73"/>
    <mergeCell ref="K74:K75"/>
    <mergeCell ref="K76:K77"/>
    <mergeCell ref="K78:K79"/>
    <mergeCell ref="M108:N108"/>
    <mergeCell ref="K109:L109"/>
    <mergeCell ref="D110:F110"/>
    <mergeCell ref="G110:H110"/>
    <mergeCell ref="K110:K111"/>
    <mergeCell ref="K112:K113"/>
    <mergeCell ref="K114:K115"/>
    <mergeCell ref="K116:K117"/>
    <mergeCell ref="M120:N120"/>
    <mergeCell ref="K121:L121"/>
    <mergeCell ref="D122:F122"/>
    <mergeCell ref="G122:H122"/>
    <mergeCell ref="K122:K123"/>
    <mergeCell ref="K124:K125"/>
    <mergeCell ref="K126:K127"/>
    <mergeCell ref="K128:K129"/>
    <mergeCell ref="M132:N132"/>
    <mergeCell ref="K133:L133"/>
    <mergeCell ref="D134:F134"/>
    <mergeCell ref="G134:H134"/>
    <mergeCell ref="K134:K135"/>
    <mergeCell ref="K136:K137"/>
    <mergeCell ref="K138:K139"/>
    <mergeCell ref="K140:K141"/>
    <mergeCell ref="M144:N144"/>
    <mergeCell ref="K145:L145"/>
    <mergeCell ref="D146:F146"/>
    <mergeCell ref="G146:H146"/>
    <mergeCell ref="K146:K147"/>
    <mergeCell ref="K148:K149"/>
    <mergeCell ref="K150:K151"/>
    <mergeCell ref="K152:K153"/>
    <mergeCell ref="M156:N156"/>
    <mergeCell ref="K157:L157"/>
    <mergeCell ref="D158:F158"/>
    <mergeCell ref="G158:H158"/>
    <mergeCell ref="K158:K159"/>
    <mergeCell ref="K160:K161"/>
    <mergeCell ref="K162:K163"/>
    <mergeCell ref="K164:K165"/>
    <mergeCell ref="M168:N168"/>
    <mergeCell ref="K169:L169"/>
    <mergeCell ref="D170:F170"/>
    <mergeCell ref="G170:H170"/>
    <mergeCell ref="K170:K171"/>
    <mergeCell ref="K172:K173"/>
    <mergeCell ref="K174:K175"/>
    <mergeCell ref="K176:K177"/>
    <mergeCell ref="M186:N186"/>
    <mergeCell ref="K187:L187"/>
    <mergeCell ref="D188:F188"/>
    <mergeCell ref="G188:H188"/>
    <mergeCell ref="K188:K189"/>
    <mergeCell ref="K190:K191"/>
    <mergeCell ref="K192:K193"/>
    <mergeCell ref="K194:K195"/>
    <mergeCell ref="K200:K201"/>
    <mergeCell ref="K202:K203"/>
    <mergeCell ref="K204:K205"/>
    <mergeCell ref="K206:K207"/>
    <mergeCell ref="M215:N215"/>
    <mergeCell ref="K216:L216"/>
    <mergeCell ref="D217:F217"/>
    <mergeCell ref="G217:H217"/>
    <mergeCell ref="K217:K218"/>
    <mergeCell ref="K219:K220"/>
    <mergeCell ref="K221:K222"/>
    <mergeCell ref="K223:K224"/>
    <mergeCell ref="M227:N227"/>
    <mergeCell ref="K228:L228"/>
    <mergeCell ref="D229:F229"/>
    <mergeCell ref="G229:H229"/>
    <mergeCell ref="K229:K230"/>
    <mergeCell ref="K231:K232"/>
    <mergeCell ref="K233:K234"/>
    <mergeCell ref="K235:K236"/>
  </mergeCells>
  <printOptions/>
  <pageMargins left="0.2361111111111111" right="0.2361111111111111" top="0.19652777777777777" bottom="0.5513888888888889" header="0.5118055555555555" footer="0.5118055555555555"/>
  <pageSetup horizontalDpi="300" verticalDpi="300" orientation="portrait"/>
  <rowBreaks count="1" manualBreakCount="1">
    <brk id="182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27"/>
  <sheetViews>
    <sheetView tabSelected="1" workbookViewId="0" topLeftCell="A1">
      <selection activeCell="V19" sqref="V19"/>
    </sheetView>
  </sheetViews>
  <sheetFormatPr defaultColWidth="9.140625" defaultRowHeight="12.75" customHeight="1"/>
  <cols>
    <col min="1" max="1" width="21.421875" style="1" customWidth="1"/>
    <col min="2" max="2" width="6.57421875" style="1" customWidth="1"/>
    <col min="3" max="3" width="6.421875" style="1" customWidth="1"/>
    <col min="4" max="4" width="6.8515625" style="1" customWidth="1"/>
    <col min="5" max="5" width="7.00390625" style="1" customWidth="1"/>
    <col min="6" max="6" width="6.8515625" style="1" customWidth="1"/>
    <col min="7" max="7" width="8.8515625" style="1" customWidth="1"/>
    <col min="8" max="8" width="2.28125" style="1" customWidth="1"/>
    <col min="9" max="9" width="6.8515625" style="2" customWidth="1"/>
    <col min="10" max="10" width="6.421875" style="109" customWidth="1"/>
    <col min="11" max="11" width="6.8515625" style="1" customWidth="1"/>
    <col min="12" max="12" width="7.00390625" style="1" customWidth="1"/>
    <col min="13" max="13" width="6.8515625" style="3" customWidth="1"/>
    <col min="14" max="14" width="8.57421875" style="1" customWidth="1"/>
    <col min="15" max="15" width="2.28125" style="1" customWidth="1"/>
    <col min="16" max="16" width="6.140625" style="1" customWidth="1"/>
    <col min="17" max="17" width="7.421875" style="90" customWidth="1"/>
    <col min="18" max="18" width="4.140625" style="3" customWidth="1"/>
    <col min="19" max="19" width="8.421875" style="1" customWidth="1"/>
    <col min="20" max="20" width="7.00390625" style="1" customWidth="1"/>
    <col min="21" max="21" width="9.140625" style="4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6" s="1" customFormat="1" ht="19.5" customHeight="1">
      <c r="A1" s="110" t="s">
        <v>96</v>
      </c>
      <c r="B1" s="8"/>
      <c r="C1" s="8"/>
      <c r="D1" s="8"/>
      <c r="E1" s="8"/>
      <c r="F1" s="8"/>
      <c r="G1" s="111"/>
      <c r="H1" s="109"/>
      <c r="I1" s="8"/>
      <c r="J1" s="8"/>
      <c r="K1" s="11"/>
      <c r="L1" s="8"/>
      <c r="M1" s="8"/>
      <c r="N1" s="8"/>
      <c r="O1" s="8"/>
      <c r="P1" s="11"/>
      <c r="Q1" s="112"/>
      <c r="S1" s="4"/>
      <c r="X1" s="2"/>
      <c r="Y1" s="2"/>
      <c r="Z1" s="2"/>
    </row>
    <row r="2" spans="1:17" s="1" customFormat="1" ht="19.5" customHeight="1">
      <c r="A2" s="113" t="s">
        <v>97</v>
      </c>
      <c r="B2" s="6"/>
      <c r="C2" s="6"/>
      <c r="D2" s="6"/>
      <c r="E2" s="6"/>
      <c r="F2" s="6"/>
      <c r="G2" s="6"/>
      <c r="H2" s="8"/>
      <c r="I2" s="8"/>
      <c r="J2" s="7"/>
      <c r="K2" s="8"/>
      <c r="L2" s="8"/>
      <c r="M2" s="8"/>
      <c r="N2" s="8"/>
      <c r="O2" s="8"/>
      <c r="P2" s="8"/>
      <c r="Q2" s="112"/>
    </row>
    <row r="3" spans="1:17" s="1" customFormat="1" ht="19.5" customHeight="1">
      <c r="A3" s="6"/>
      <c r="B3" s="6"/>
      <c r="C3" s="6"/>
      <c r="D3" s="6"/>
      <c r="E3" s="6"/>
      <c r="F3" s="6"/>
      <c r="G3" s="6"/>
      <c r="H3" s="6"/>
      <c r="I3" s="8"/>
      <c r="J3" s="8"/>
      <c r="K3" s="8"/>
      <c r="L3" s="8"/>
      <c r="M3" s="8"/>
      <c r="N3" s="8"/>
      <c r="O3" s="8"/>
      <c r="P3" s="8"/>
      <c r="Q3" s="112"/>
    </row>
    <row r="4" spans="1:17" s="8" customFormat="1" ht="19.5" customHeight="1">
      <c r="A4" s="114" t="s">
        <v>98</v>
      </c>
      <c r="B4" s="6"/>
      <c r="C4" s="6"/>
      <c r="D4" s="6"/>
      <c r="E4" s="6"/>
      <c r="F4" s="6"/>
      <c r="G4" s="6"/>
      <c r="H4" s="6"/>
      <c r="Q4" s="112"/>
    </row>
    <row r="5" spans="1:26" s="1" customFormat="1" ht="19.5" customHeight="1">
      <c r="A5" s="6"/>
      <c r="B5" s="6"/>
      <c r="C5" s="6"/>
      <c r="D5" s="6"/>
      <c r="E5" s="6"/>
      <c r="F5" s="6"/>
      <c r="G5" s="9"/>
      <c r="H5" s="115"/>
      <c r="I5" s="8"/>
      <c r="J5" s="8"/>
      <c r="K5" s="11"/>
      <c r="L5" s="8"/>
      <c r="M5" s="8"/>
      <c r="N5" s="8"/>
      <c r="O5" s="8"/>
      <c r="P5" s="11"/>
      <c r="Q5" s="112"/>
      <c r="S5" s="4"/>
      <c r="X5" s="2"/>
      <c r="Y5" s="2"/>
      <c r="Z5" s="2"/>
    </row>
    <row r="6" spans="1:26" s="1" customFormat="1" ht="13.5" customHeight="1">
      <c r="A6" s="8"/>
      <c r="B6" s="116" t="s">
        <v>99</v>
      </c>
      <c r="C6" s="6"/>
      <c r="D6" s="6"/>
      <c r="E6" s="6"/>
      <c r="F6" s="6"/>
      <c r="G6" s="9"/>
      <c r="H6" s="115"/>
      <c r="I6" s="117" t="s">
        <v>100</v>
      </c>
      <c r="J6" s="8"/>
      <c r="K6" s="11"/>
      <c r="L6" s="8"/>
      <c r="M6" s="8"/>
      <c r="N6" s="8"/>
      <c r="O6" s="8"/>
      <c r="P6" s="11"/>
      <c r="Q6" s="112"/>
      <c r="S6" s="4"/>
      <c r="X6" s="2"/>
      <c r="Y6" s="2"/>
      <c r="Z6" s="2"/>
    </row>
    <row r="7" spans="1:26" s="1" customFormat="1" ht="13.5" customHeight="1">
      <c r="A7" s="118" t="s">
        <v>101</v>
      </c>
      <c r="B7" s="119" t="s">
        <v>4</v>
      </c>
      <c r="C7" s="119"/>
      <c r="D7" s="119"/>
      <c r="E7" s="119" t="s">
        <v>5</v>
      </c>
      <c r="F7" s="119"/>
      <c r="G7" s="9"/>
      <c r="H7" s="115"/>
      <c r="I7" s="119" t="s">
        <v>4</v>
      </c>
      <c r="J7" s="119"/>
      <c r="K7" s="119"/>
      <c r="L7" s="119" t="s">
        <v>5</v>
      </c>
      <c r="M7" s="119"/>
      <c r="N7" s="9"/>
      <c r="O7" s="8"/>
      <c r="P7" s="120" t="s">
        <v>13</v>
      </c>
      <c r="Q7" s="112"/>
      <c r="S7" s="4"/>
      <c r="X7" s="2"/>
      <c r="Y7" s="2"/>
      <c r="Z7" s="2"/>
    </row>
    <row r="8" spans="1:26" s="1" customFormat="1" ht="13.5" customHeight="1">
      <c r="A8" s="22" t="s">
        <v>7</v>
      </c>
      <c r="B8" s="121" t="s">
        <v>10</v>
      </c>
      <c r="C8" s="122" t="s">
        <v>11</v>
      </c>
      <c r="D8" s="123" t="s">
        <v>16</v>
      </c>
      <c r="E8" s="22" t="s">
        <v>12</v>
      </c>
      <c r="F8" s="123" t="s">
        <v>16</v>
      </c>
      <c r="G8" s="124" t="s">
        <v>102</v>
      </c>
      <c r="H8" s="8"/>
      <c r="I8" s="121" t="s">
        <v>10</v>
      </c>
      <c r="J8" s="122" t="s">
        <v>11</v>
      </c>
      <c r="K8" s="123" t="s">
        <v>16</v>
      </c>
      <c r="L8" s="22" t="s">
        <v>12</v>
      </c>
      <c r="M8" s="123" t="s">
        <v>16</v>
      </c>
      <c r="N8" s="124" t="s">
        <v>103</v>
      </c>
      <c r="O8" s="8"/>
      <c r="P8" s="125" t="s">
        <v>104</v>
      </c>
      <c r="Q8" s="126" t="s">
        <v>26</v>
      </c>
      <c r="S8" s="4"/>
      <c r="X8" s="2"/>
      <c r="Y8" s="2"/>
      <c r="Z8" s="2"/>
    </row>
    <row r="9" spans="1:26" s="1" customFormat="1" ht="13.5" customHeight="1">
      <c r="A9" s="47" t="s">
        <v>105</v>
      </c>
      <c r="B9" s="127">
        <v>9.5</v>
      </c>
      <c r="C9" s="127">
        <v>10</v>
      </c>
      <c r="D9" s="128">
        <f>AVERAGE(B9:C9)</f>
        <v>9.75</v>
      </c>
      <c r="E9" s="127">
        <v>10.1</v>
      </c>
      <c r="F9" s="128">
        <f>(E9)</f>
        <v>10.1</v>
      </c>
      <c r="G9" s="129">
        <f>SUM(D9+F9)</f>
        <v>19.85</v>
      </c>
      <c r="H9" s="8"/>
      <c r="I9" s="127">
        <v>8.9</v>
      </c>
      <c r="J9" s="127">
        <v>8.4</v>
      </c>
      <c r="K9" s="128">
        <f>AVERAGE(I9:J9)</f>
        <v>8.65</v>
      </c>
      <c r="L9" s="127">
        <v>10.6</v>
      </c>
      <c r="M9" s="128">
        <f>(L9)</f>
        <v>10.6</v>
      </c>
      <c r="N9" s="129">
        <f>SUM(K9+M9)</f>
        <v>19.25</v>
      </c>
      <c r="O9" s="8"/>
      <c r="P9" s="130">
        <f>SUM(G9,N9)</f>
        <v>39.1</v>
      </c>
      <c r="Q9" s="131">
        <f>RANK(P9,P$9:P$12)</f>
        <v>1</v>
      </c>
      <c r="S9" s="4"/>
      <c r="X9" s="2"/>
      <c r="Y9" s="2"/>
      <c r="Z9" s="2"/>
    </row>
    <row r="10" spans="1:26" s="1" customFormat="1" ht="13.5" customHeight="1">
      <c r="A10" s="47" t="s">
        <v>73</v>
      </c>
      <c r="B10" s="127">
        <v>8.2</v>
      </c>
      <c r="C10" s="127">
        <v>7.6</v>
      </c>
      <c r="D10" s="128">
        <f>AVERAGE(B10:C10)</f>
        <v>7.8999999999999995</v>
      </c>
      <c r="E10" s="127">
        <v>9.2</v>
      </c>
      <c r="F10" s="128">
        <f>(E10)</f>
        <v>9.2</v>
      </c>
      <c r="G10" s="129">
        <f>SUM(D10+F10)</f>
        <v>17.099999999999998</v>
      </c>
      <c r="H10" s="8"/>
      <c r="I10" s="127">
        <v>6.4</v>
      </c>
      <c r="J10" s="127">
        <v>5.9</v>
      </c>
      <c r="K10" s="128">
        <f>AVERAGE(I10:J10)</f>
        <v>6.15</v>
      </c>
      <c r="L10" s="127">
        <v>10.3</v>
      </c>
      <c r="M10" s="128">
        <f>(L10)</f>
        <v>10.3</v>
      </c>
      <c r="N10" s="129">
        <f>SUM(K10+M10)</f>
        <v>16.450000000000003</v>
      </c>
      <c r="O10" s="8"/>
      <c r="P10" s="130">
        <f>SUM(G10,N10)</f>
        <v>33.55</v>
      </c>
      <c r="Q10" s="131">
        <f>RANK(P10,P$9:P$12)</f>
        <v>4</v>
      </c>
      <c r="S10" s="4"/>
      <c r="X10" s="2"/>
      <c r="Y10" s="2"/>
      <c r="Z10" s="2"/>
    </row>
    <row r="11" spans="1:26" s="1" customFormat="1" ht="13.5" customHeight="1">
      <c r="A11" s="132" t="s">
        <v>106</v>
      </c>
      <c r="B11" s="133">
        <v>10.2</v>
      </c>
      <c r="C11" s="133">
        <v>10.2</v>
      </c>
      <c r="D11" s="134">
        <f>AVERAGE(B11:C11)</f>
        <v>10.2</v>
      </c>
      <c r="E11" s="133">
        <v>10.5</v>
      </c>
      <c r="F11" s="134">
        <f>(E11)</f>
        <v>10.5</v>
      </c>
      <c r="G11" s="135">
        <f>SUM(D11+F11)</f>
        <v>20.7</v>
      </c>
      <c r="H11" s="112"/>
      <c r="I11" s="133">
        <v>8</v>
      </c>
      <c r="J11" s="133">
        <v>7.8</v>
      </c>
      <c r="K11" s="134">
        <f>AVERAGE(I11:J11)</f>
        <v>7.9</v>
      </c>
      <c r="L11" s="133">
        <v>9.6</v>
      </c>
      <c r="M11" s="134">
        <f>(L11)</f>
        <v>9.6</v>
      </c>
      <c r="N11" s="135">
        <f>SUM(K11+M11)</f>
        <v>17.5</v>
      </c>
      <c r="O11" s="112"/>
      <c r="P11" s="134">
        <f>SUM(G11,N11)</f>
        <v>38.2</v>
      </c>
      <c r="Q11" s="136">
        <f>RANK(P11,P$9:P$12)</f>
        <v>2</v>
      </c>
      <c r="S11" s="4"/>
      <c r="X11" s="2"/>
      <c r="Y11" s="2"/>
      <c r="Z11" s="2"/>
    </row>
    <row r="12" spans="1:26" s="1" customFormat="1" ht="13.5" customHeight="1">
      <c r="A12" s="47" t="s">
        <v>107</v>
      </c>
      <c r="B12" s="127">
        <v>10.8</v>
      </c>
      <c r="C12" s="127">
        <v>10.3</v>
      </c>
      <c r="D12" s="128">
        <f>AVERAGE(B12:C12)</f>
        <v>10.55</v>
      </c>
      <c r="E12" s="127">
        <v>10.1</v>
      </c>
      <c r="F12" s="128">
        <f>(E12)</f>
        <v>10.1</v>
      </c>
      <c r="G12" s="129">
        <f>SUM(D12+F12)</f>
        <v>20.65</v>
      </c>
      <c r="H12" s="8"/>
      <c r="I12" s="127">
        <v>6.1</v>
      </c>
      <c r="J12" s="127">
        <v>5.5</v>
      </c>
      <c r="K12" s="128">
        <f>AVERAGE(I12:J12)</f>
        <v>5.8</v>
      </c>
      <c r="L12" s="127">
        <v>9</v>
      </c>
      <c r="M12" s="128">
        <f>(L12)</f>
        <v>9</v>
      </c>
      <c r="N12" s="129">
        <f>SUM(K12+M12)</f>
        <v>14.8</v>
      </c>
      <c r="O12" s="8"/>
      <c r="P12" s="130">
        <f>SUM(G12,N12)</f>
        <v>35.45</v>
      </c>
      <c r="Q12" s="131">
        <f>RANK(P12,P$9:P$12)</f>
        <v>3</v>
      </c>
      <c r="S12" s="4"/>
      <c r="X12" s="2"/>
      <c r="Y12" s="2"/>
      <c r="Z12" s="2"/>
    </row>
    <row r="13" spans="1:26" s="1" customFormat="1" ht="13.5" customHeight="1">
      <c r="A13" s="8"/>
      <c r="B13" s="8"/>
      <c r="C13" s="8"/>
      <c r="D13" s="8"/>
      <c r="E13" s="8"/>
      <c r="F13" s="8"/>
      <c r="G13" s="111"/>
      <c r="H13" s="109"/>
      <c r="I13" s="8"/>
      <c r="J13" s="8"/>
      <c r="K13" s="11"/>
      <c r="L13" s="8"/>
      <c r="M13" s="8"/>
      <c r="N13" s="8"/>
      <c r="O13" s="8"/>
      <c r="P13" s="11"/>
      <c r="Q13" s="112"/>
      <c r="S13" s="4"/>
      <c r="X13" s="2"/>
      <c r="Y13" s="2"/>
      <c r="Z13" s="2"/>
    </row>
    <row r="15" spans="1:26" s="1" customFormat="1" ht="13.5" customHeight="1">
      <c r="A15" s="8"/>
      <c r="B15" s="116" t="s">
        <v>99</v>
      </c>
      <c r="C15" s="6"/>
      <c r="D15" s="6"/>
      <c r="E15" s="6"/>
      <c r="F15" s="6"/>
      <c r="G15" s="9"/>
      <c r="H15" s="115"/>
      <c r="I15" s="117" t="s">
        <v>100</v>
      </c>
      <c r="J15" s="8"/>
      <c r="K15" s="11"/>
      <c r="L15" s="8"/>
      <c r="M15" s="8"/>
      <c r="N15" s="8"/>
      <c r="O15" s="8"/>
      <c r="P15" s="11"/>
      <c r="Q15" s="112"/>
      <c r="S15" s="4"/>
      <c r="X15" s="2"/>
      <c r="Y15" s="2"/>
      <c r="Z15" s="2"/>
    </row>
    <row r="16" spans="1:26" s="1" customFormat="1" ht="13.5" customHeight="1">
      <c r="A16" s="118" t="s">
        <v>108</v>
      </c>
      <c r="B16" s="119" t="s">
        <v>4</v>
      </c>
      <c r="C16" s="119"/>
      <c r="D16" s="119"/>
      <c r="E16" s="119" t="s">
        <v>5</v>
      </c>
      <c r="F16" s="119"/>
      <c r="G16" s="9"/>
      <c r="H16" s="115"/>
      <c r="I16" s="119" t="s">
        <v>4</v>
      </c>
      <c r="J16" s="119"/>
      <c r="K16" s="119"/>
      <c r="L16" s="119" t="s">
        <v>5</v>
      </c>
      <c r="M16" s="119"/>
      <c r="N16" s="9"/>
      <c r="O16" s="8"/>
      <c r="P16" s="120" t="s">
        <v>13</v>
      </c>
      <c r="Q16" s="112"/>
      <c r="S16" s="4"/>
      <c r="X16" s="2"/>
      <c r="Y16" s="2"/>
      <c r="Z16" s="2"/>
    </row>
    <row r="17" spans="1:26" s="1" customFormat="1" ht="13.5" customHeight="1">
      <c r="A17" s="22" t="s">
        <v>7</v>
      </c>
      <c r="B17" s="121" t="s">
        <v>10</v>
      </c>
      <c r="C17" s="122" t="s">
        <v>11</v>
      </c>
      <c r="D17" s="123" t="s">
        <v>16</v>
      </c>
      <c r="E17" s="22" t="s">
        <v>12</v>
      </c>
      <c r="F17" s="123" t="s">
        <v>16</v>
      </c>
      <c r="G17" s="124" t="s">
        <v>102</v>
      </c>
      <c r="H17" s="8"/>
      <c r="I17" s="121" t="s">
        <v>10</v>
      </c>
      <c r="J17" s="122" t="s">
        <v>11</v>
      </c>
      <c r="K17" s="123" t="s">
        <v>16</v>
      </c>
      <c r="L17" s="22" t="s">
        <v>12</v>
      </c>
      <c r="M17" s="123" t="s">
        <v>16</v>
      </c>
      <c r="N17" s="124" t="s">
        <v>103</v>
      </c>
      <c r="O17" s="8"/>
      <c r="P17" s="125" t="s">
        <v>104</v>
      </c>
      <c r="Q17" s="126" t="s">
        <v>26</v>
      </c>
      <c r="S17" s="4"/>
      <c r="X17" s="2"/>
      <c r="Y17" s="2"/>
      <c r="Z17" s="2"/>
    </row>
    <row r="18" spans="1:26" s="1" customFormat="1" ht="13.5" customHeight="1">
      <c r="A18" s="132" t="s">
        <v>106</v>
      </c>
      <c r="B18" s="133">
        <v>10.1</v>
      </c>
      <c r="C18" s="133">
        <v>9.7</v>
      </c>
      <c r="D18" s="134">
        <f>AVERAGE(B18:C18)</f>
        <v>9.899999999999999</v>
      </c>
      <c r="E18" s="133">
        <v>9.4</v>
      </c>
      <c r="F18" s="134">
        <f>(E18)</f>
        <v>9.4</v>
      </c>
      <c r="G18" s="135">
        <f>SUM(D18+F18)</f>
        <v>19.299999999999997</v>
      </c>
      <c r="H18" s="8"/>
      <c r="I18" s="133">
        <v>9.8</v>
      </c>
      <c r="J18" s="133">
        <v>10</v>
      </c>
      <c r="K18" s="134">
        <f>AVERAGE(I18:J18)</f>
        <v>9.9</v>
      </c>
      <c r="L18" s="133">
        <v>10.1</v>
      </c>
      <c r="M18" s="134">
        <f>(L18)</f>
        <v>10.1</v>
      </c>
      <c r="N18" s="135">
        <f>SUM(K18+M18)</f>
        <v>20</v>
      </c>
      <c r="O18" s="8"/>
      <c r="P18" s="134">
        <f>SUM(G18,N18)</f>
        <v>39.3</v>
      </c>
      <c r="Q18" s="136">
        <f>RANK(P18,P$18:P$19)</f>
        <v>1</v>
      </c>
      <c r="S18" s="4"/>
      <c r="X18" s="2"/>
      <c r="Y18" s="2"/>
      <c r="Z18" s="2"/>
    </row>
    <row r="19" spans="1:26" s="1" customFormat="1" ht="13.5" customHeight="1">
      <c r="A19" s="47" t="s">
        <v>109</v>
      </c>
      <c r="B19" s="127">
        <v>8.1</v>
      </c>
      <c r="C19" s="127">
        <v>7.9</v>
      </c>
      <c r="D19" s="128">
        <f>AVERAGE(B19:C19)</f>
        <v>8</v>
      </c>
      <c r="E19" s="127">
        <v>9.8</v>
      </c>
      <c r="F19" s="128">
        <f>(E19)</f>
        <v>9.8</v>
      </c>
      <c r="G19" s="129">
        <f>SUM(D19+F19)</f>
        <v>17.8</v>
      </c>
      <c r="H19" s="8"/>
      <c r="I19" s="127">
        <v>9</v>
      </c>
      <c r="J19" s="127">
        <v>8.7</v>
      </c>
      <c r="K19" s="128">
        <f>AVERAGE(I19:J19)</f>
        <v>8.85</v>
      </c>
      <c r="L19" s="127">
        <v>9.4</v>
      </c>
      <c r="M19" s="128">
        <f>(L19)</f>
        <v>9.4</v>
      </c>
      <c r="N19" s="129">
        <f>SUM(K19+M19)</f>
        <v>18.25</v>
      </c>
      <c r="O19" s="8"/>
      <c r="P19" s="130">
        <f>SUM(G19,N19)</f>
        <v>36.05</v>
      </c>
      <c r="Q19" s="131">
        <f>RANK(P19,P$18:P$19)</f>
        <v>2</v>
      </c>
      <c r="S19" s="4"/>
      <c r="X19" s="2"/>
      <c r="Y19" s="2"/>
      <c r="Z19" s="2"/>
    </row>
    <row r="22" spans="1:26" s="1" customFormat="1" ht="13.5" customHeight="1">
      <c r="A22" s="8"/>
      <c r="B22" s="116" t="s">
        <v>99</v>
      </c>
      <c r="C22" s="6"/>
      <c r="D22" s="6"/>
      <c r="E22" s="6"/>
      <c r="F22" s="6"/>
      <c r="G22" s="9"/>
      <c r="H22" s="115"/>
      <c r="I22" s="117" t="s">
        <v>100</v>
      </c>
      <c r="J22" s="8"/>
      <c r="K22" s="11"/>
      <c r="L22" s="8"/>
      <c r="M22" s="8"/>
      <c r="N22" s="8"/>
      <c r="O22" s="8"/>
      <c r="P22" s="11"/>
      <c r="Q22" s="112"/>
      <c r="S22" s="4"/>
      <c r="X22" s="2"/>
      <c r="Y22" s="2"/>
      <c r="Z22" s="2"/>
    </row>
    <row r="23" spans="1:26" s="1" customFormat="1" ht="13.5" customHeight="1">
      <c r="A23" s="118" t="s">
        <v>110</v>
      </c>
      <c r="B23" s="119" t="s">
        <v>4</v>
      </c>
      <c r="C23" s="119"/>
      <c r="D23" s="119"/>
      <c r="E23" s="119" t="s">
        <v>5</v>
      </c>
      <c r="F23" s="119"/>
      <c r="G23" s="9"/>
      <c r="H23" s="115"/>
      <c r="I23" s="119" t="s">
        <v>4</v>
      </c>
      <c r="J23" s="119"/>
      <c r="K23" s="119"/>
      <c r="L23" s="119" t="s">
        <v>5</v>
      </c>
      <c r="M23" s="119"/>
      <c r="N23" s="9"/>
      <c r="O23" s="8"/>
      <c r="P23" s="120" t="s">
        <v>13</v>
      </c>
      <c r="Q23" s="112"/>
      <c r="S23" s="4"/>
      <c r="X23" s="2"/>
      <c r="Y23" s="2"/>
      <c r="Z23" s="2"/>
    </row>
    <row r="24" spans="1:26" s="1" customFormat="1" ht="13.5" customHeight="1">
      <c r="A24" s="22" t="s">
        <v>7</v>
      </c>
      <c r="B24" s="121" t="s">
        <v>10</v>
      </c>
      <c r="C24" s="122" t="s">
        <v>11</v>
      </c>
      <c r="D24" s="123" t="s">
        <v>16</v>
      </c>
      <c r="E24" s="22" t="s">
        <v>12</v>
      </c>
      <c r="F24" s="123" t="s">
        <v>16</v>
      </c>
      <c r="G24" s="124" t="s">
        <v>102</v>
      </c>
      <c r="H24" s="8"/>
      <c r="I24" s="121" t="s">
        <v>10</v>
      </c>
      <c r="J24" s="122" t="s">
        <v>11</v>
      </c>
      <c r="K24" s="123" t="s">
        <v>16</v>
      </c>
      <c r="L24" s="22" t="s">
        <v>12</v>
      </c>
      <c r="M24" s="123" t="s">
        <v>16</v>
      </c>
      <c r="N24" s="124" t="s">
        <v>103</v>
      </c>
      <c r="O24" s="8"/>
      <c r="P24" s="125" t="s">
        <v>104</v>
      </c>
      <c r="Q24" s="126" t="s">
        <v>26</v>
      </c>
      <c r="S24" s="4"/>
      <c r="X24" s="2"/>
      <c r="Y24" s="2"/>
      <c r="Z24" s="2"/>
    </row>
    <row r="25" spans="1:26" s="1" customFormat="1" ht="13.5" customHeight="1">
      <c r="A25" s="132" t="s">
        <v>106</v>
      </c>
      <c r="B25" s="133">
        <v>9.3</v>
      </c>
      <c r="C25" s="133">
        <v>8.8</v>
      </c>
      <c r="D25" s="134">
        <f>AVERAGE(B25:C25)</f>
        <v>9.05</v>
      </c>
      <c r="E25" s="133">
        <v>13.2</v>
      </c>
      <c r="F25" s="134">
        <f>(E25)</f>
        <v>13.2</v>
      </c>
      <c r="G25" s="135">
        <f>SUM(D25+F25)</f>
        <v>22.25</v>
      </c>
      <c r="H25" s="8"/>
      <c r="I25" s="133">
        <v>7.6</v>
      </c>
      <c r="J25" s="133">
        <v>7.5</v>
      </c>
      <c r="K25" s="134">
        <f>AVERAGE(I25:J25)</f>
        <v>7.55</v>
      </c>
      <c r="L25" s="133">
        <v>12</v>
      </c>
      <c r="M25" s="134">
        <f>(L25)</f>
        <v>12</v>
      </c>
      <c r="N25" s="135">
        <f>SUM(K25+M25)</f>
        <v>19.55</v>
      </c>
      <c r="O25" s="8"/>
      <c r="P25" s="134">
        <f>SUM(G25,N25)</f>
        <v>41.8</v>
      </c>
      <c r="Q25" s="136">
        <f>RANK(P25,P$25:P$27)</f>
        <v>1</v>
      </c>
      <c r="S25" s="4"/>
      <c r="X25" s="2"/>
      <c r="Y25" s="2"/>
      <c r="Z25" s="2"/>
    </row>
    <row r="26" spans="1:26" s="1" customFormat="1" ht="13.5" customHeight="1">
      <c r="A26" s="47" t="s">
        <v>111</v>
      </c>
      <c r="B26" s="127">
        <v>10.6</v>
      </c>
      <c r="C26" s="127">
        <v>11</v>
      </c>
      <c r="D26" s="128">
        <f>AVERAGE(B26:C26)</f>
        <v>10.8</v>
      </c>
      <c r="E26" s="127">
        <v>10.8</v>
      </c>
      <c r="F26" s="128">
        <f>(E26)</f>
        <v>10.8</v>
      </c>
      <c r="G26" s="129">
        <f>SUM(D26+F26)</f>
        <v>21.6</v>
      </c>
      <c r="H26" s="8"/>
      <c r="I26" s="127">
        <v>7</v>
      </c>
      <c r="J26" s="127">
        <v>7.2</v>
      </c>
      <c r="K26" s="128">
        <f>AVERAGE(I26:J26)</f>
        <v>7.1</v>
      </c>
      <c r="L26" s="127">
        <v>9.5</v>
      </c>
      <c r="M26" s="128">
        <f>(L26)</f>
        <v>9.5</v>
      </c>
      <c r="N26" s="129">
        <f>SUM(K26+M26)</f>
        <v>16.6</v>
      </c>
      <c r="O26" s="8"/>
      <c r="P26" s="130">
        <f>SUM(G26,N26)</f>
        <v>38.2</v>
      </c>
      <c r="Q26" s="131">
        <f>RANK(P26,P$25:P$27)</f>
        <v>2</v>
      </c>
      <c r="S26" s="4"/>
      <c r="X26" s="2"/>
      <c r="Y26" s="2"/>
      <c r="Z26" s="2"/>
    </row>
    <row r="27" spans="1:26" s="1" customFormat="1" ht="13.5" customHeight="1">
      <c r="A27" s="47" t="s">
        <v>112</v>
      </c>
      <c r="B27" s="127">
        <v>9.2</v>
      </c>
      <c r="C27" s="127">
        <v>9.3</v>
      </c>
      <c r="D27" s="128">
        <f>AVERAGE(B27:C27)</f>
        <v>9.25</v>
      </c>
      <c r="E27" s="127">
        <v>11</v>
      </c>
      <c r="F27" s="128">
        <f>(E27)</f>
        <v>11</v>
      </c>
      <c r="G27" s="129">
        <f>SUM(D27+F27)</f>
        <v>20.25</v>
      </c>
      <c r="H27" s="8"/>
      <c r="I27" s="127">
        <v>6.8</v>
      </c>
      <c r="J27" s="127">
        <v>5.9</v>
      </c>
      <c r="K27" s="128">
        <f>AVERAGE(I27:J27)</f>
        <v>6.35</v>
      </c>
      <c r="L27" s="127">
        <v>10.8</v>
      </c>
      <c r="M27" s="128">
        <f>(L27)</f>
        <v>10.8</v>
      </c>
      <c r="N27" s="129">
        <f>SUM(K27+M27)</f>
        <v>17.15</v>
      </c>
      <c r="O27" s="8"/>
      <c r="P27" s="130">
        <f>SUM(G27,N27)</f>
        <v>37.4</v>
      </c>
      <c r="Q27" s="131">
        <f>RANK(P27,P$25:P$27)</f>
        <v>3</v>
      </c>
      <c r="S27" s="4"/>
      <c r="X27" s="2"/>
      <c r="Y27" s="2"/>
      <c r="Z27" s="2"/>
    </row>
  </sheetData>
  <sheetProtection selectLockedCells="1" selectUnlockedCells="1"/>
  <mergeCells count="12">
    <mergeCell ref="B7:D7"/>
    <mergeCell ref="E7:F7"/>
    <mergeCell ref="I7:K7"/>
    <mergeCell ref="L7:M7"/>
    <mergeCell ref="B16:D16"/>
    <mergeCell ref="E16:F16"/>
    <mergeCell ref="I16:K16"/>
    <mergeCell ref="L16:M16"/>
    <mergeCell ref="B23:D23"/>
    <mergeCell ref="E23:F23"/>
    <mergeCell ref="I23:K23"/>
    <mergeCell ref="L23:M23"/>
  </mergeCells>
  <printOptions/>
  <pageMargins left="0.2361111111111111" right="0.2361111111111111" top="0.5513888888888889" bottom="0.5513888888888889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/>
  <cp:lastPrinted>2013-06-15T13:54:51Z</cp:lastPrinted>
  <dcterms:created xsi:type="dcterms:W3CDTF">2007-02-15T18:28:56Z</dcterms:created>
  <dcterms:modified xsi:type="dcterms:W3CDTF">2013-06-16T19:29:55Z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Jeroen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