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7" activeTab="0"/>
  </bookViews>
  <sheets>
    <sheet name="Baan 1-2 A-niveau" sheetId="1" r:id="rId1"/>
    <sheet name="Baan 4-5 B-niveau" sheetId="2" r:id="rId2"/>
    <sheet name="Wedstrijd 2 Airtumbling" sheetId="3" state="hidden" r:id="rId3"/>
    <sheet name="Individueel" sheetId="4" r:id="rId4"/>
  </sheets>
  <definedNames>
    <definedName name="_xlnm.Print_Titles" localSheetId="3">'Individueel'!$1:$4</definedName>
  </definedNames>
  <calcPr fullCalcOnLoad="1"/>
</workbook>
</file>

<file path=xl/sharedStrings.xml><?xml version="1.0" encoding="utf-8"?>
<sst xmlns="http://schemas.openxmlformats.org/spreadsheetml/2006/main" count="1404" uniqueCount="218">
  <si>
    <r>
      <t>UITSLAGENLIJST TELCOMMISSIE</t>
    </r>
    <r>
      <rPr>
        <sz val="12"/>
        <rFont val="Arial"/>
        <family val="2"/>
      </rPr>
      <t xml:space="preserve">  </t>
    </r>
  </si>
  <si>
    <t>Wedstrijd 1 Groepsspringen</t>
  </si>
  <si>
    <r>
      <t>WEDSTRIJD</t>
    </r>
    <r>
      <rPr>
        <b/>
        <sz val="16"/>
        <rFont val="Arial"/>
        <family val="2"/>
      </rPr>
      <t>: Ahoycup Groepsspringen</t>
    </r>
    <r>
      <rPr>
        <sz val="16"/>
        <rFont val="Arial"/>
        <family val="2"/>
      </rPr>
      <t xml:space="preserve"> PLAATS: Rotterdam   DATUM: 16-9-2012</t>
    </r>
  </si>
  <si>
    <t>Minitrampoline</t>
  </si>
  <si>
    <t>Springtoestel</t>
  </si>
  <si>
    <t>Dames Senioren A</t>
  </si>
  <si>
    <t>Uitvoering</t>
  </si>
  <si>
    <t>Moeilijkheid</t>
  </si>
  <si>
    <t>Totaal</t>
  </si>
  <si>
    <t xml:space="preserve">Nr </t>
  </si>
  <si>
    <t>Naam</t>
  </si>
  <si>
    <t>Jury 1</t>
  </si>
  <si>
    <t>Jury 2</t>
  </si>
  <si>
    <t>Subtot</t>
  </si>
  <si>
    <t xml:space="preserve">Jury 1 </t>
  </si>
  <si>
    <t>Totaal M</t>
  </si>
  <si>
    <t>Totaal S</t>
  </si>
  <si>
    <t>M&amp;S</t>
  </si>
  <si>
    <t>Plaats</t>
  </si>
  <si>
    <t>Elistha Elst</t>
  </si>
  <si>
    <t>STAR Rotterdam</t>
  </si>
  <si>
    <t>Swentibold Sittard</t>
  </si>
  <si>
    <t>KEV Vriezenveen</t>
  </si>
  <si>
    <t>Dames Junioren A</t>
  </si>
  <si>
    <t>TurnCentrum Twente</t>
  </si>
  <si>
    <t>CGV Urk</t>
  </si>
  <si>
    <t>Dames Jeugd A</t>
  </si>
  <si>
    <t>Dames Senioren B</t>
  </si>
  <si>
    <t>HSV 1946 H v Holland</t>
  </si>
  <si>
    <t>Dames Junioren B</t>
  </si>
  <si>
    <t>TRAFO Steenbergen</t>
  </si>
  <si>
    <t>GV Leeuwarden</t>
  </si>
  <si>
    <t>GV Animo Hoogvliet</t>
  </si>
  <si>
    <t>GV Barendrecht</t>
  </si>
  <si>
    <t>Lova Vroomshoop</t>
  </si>
  <si>
    <t>Dames Jeugd B</t>
  </si>
  <si>
    <t>KEV Vriezenveen team 1</t>
  </si>
  <si>
    <t>KEV Vriezenveen team 2</t>
  </si>
  <si>
    <t>Mix Senioren B</t>
  </si>
  <si>
    <t>Wedstrijd 2 Airtumbling</t>
  </si>
  <si>
    <t>Senioren B</t>
  </si>
  <si>
    <t>Team</t>
  </si>
  <si>
    <t>Individueel</t>
  </si>
  <si>
    <t>Kim de Wit</t>
  </si>
  <si>
    <t>1e serie</t>
  </si>
  <si>
    <t>Totaal T</t>
  </si>
  <si>
    <t>2e serie</t>
  </si>
  <si>
    <t>GTS Stede Broec</t>
  </si>
  <si>
    <t>Esther Mol</t>
  </si>
  <si>
    <t>Eind</t>
  </si>
  <si>
    <t>Linda Boon</t>
  </si>
  <si>
    <t xml:space="preserve">Totaal  </t>
  </si>
  <si>
    <t>Frederiek Korver</t>
  </si>
  <si>
    <t>&amp;</t>
  </si>
  <si>
    <t>Totaal 1,2,3,4</t>
  </si>
  <si>
    <t>Jessie Pieper</t>
  </si>
  <si>
    <t>HSV 1946 H van Holland</t>
  </si>
  <si>
    <t>Celine van Kampen</t>
  </si>
  <si>
    <t>Gina van Schaijik</t>
  </si>
  <si>
    <t>Cindy Brochard</t>
  </si>
  <si>
    <t>Coby Kaptein</t>
  </si>
  <si>
    <t>Alicia Kaptein</t>
  </si>
  <si>
    <t>Josephina Hoekstra</t>
  </si>
  <si>
    <t>Maaike Bakker</t>
  </si>
  <si>
    <t>Jeugd B</t>
  </si>
  <si>
    <t>Rosa-Lynn Westra</t>
  </si>
  <si>
    <t>Maaike Beumer</t>
  </si>
  <si>
    <t>springer 3</t>
  </si>
  <si>
    <t>springer 4</t>
  </si>
  <si>
    <t>Marjet Egberts</t>
  </si>
  <si>
    <t>KEV Vriezenveen Team 1</t>
  </si>
  <si>
    <t>Lorraine Mantiri</t>
  </si>
  <si>
    <t>Allyson Veldkamp</t>
  </si>
  <si>
    <t>Lisanne Smelt</t>
  </si>
  <si>
    <t>springer 1</t>
  </si>
  <si>
    <t>KEV Vriezenveen Team 2</t>
  </si>
  <si>
    <t>springer 2</t>
  </si>
  <si>
    <t>Junioren B</t>
  </si>
  <si>
    <t>Jessie Duffhues</t>
  </si>
  <si>
    <t>Hirundo Lage Zwaluwe</t>
  </si>
  <si>
    <t>Nicole Heijkoop</t>
  </si>
  <si>
    <t>Brenda Vos</t>
  </si>
  <si>
    <t>Joëlle Roza</t>
  </si>
  <si>
    <t>Esmee Antonissen</t>
  </si>
  <si>
    <t>Nova Hensen</t>
  </si>
  <si>
    <t>Claudia Laurijsse</t>
  </si>
  <si>
    <t>Vera Brooijmans</t>
  </si>
  <si>
    <t>Niesa Leferink</t>
  </si>
  <si>
    <t>Britt Hofmeijer</t>
  </si>
  <si>
    <t>Manon Rouwen</t>
  </si>
  <si>
    <t>Nikki Slag</t>
  </si>
  <si>
    <t>Mariska Baalhuis</t>
  </si>
  <si>
    <t>Mandy Bosch</t>
  </si>
  <si>
    <t>Hanneke Kottier</t>
  </si>
  <si>
    <t>Rosanne Dubbink</t>
  </si>
  <si>
    <t>Doris vd Plas</t>
  </si>
  <si>
    <t>Iris Vos</t>
  </si>
  <si>
    <t>Juliette Storm</t>
  </si>
  <si>
    <t>Dnise Kuit</t>
  </si>
  <si>
    <t>Marit Poelsma</t>
  </si>
  <si>
    <t>Manon Visser</t>
  </si>
  <si>
    <t>Dafina Zejanahula</t>
  </si>
  <si>
    <t>Nina Verneeren</t>
  </si>
  <si>
    <t>Jeugd A</t>
  </si>
  <si>
    <t>Femke Rouwen</t>
  </si>
  <si>
    <t>Indy Witbreik</t>
  </si>
  <si>
    <t>Kaylee Eisinger</t>
  </si>
  <si>
    <t>Lushan Reuvers</t>
  </si>
  <si>
    <t>Junioren A</t>
  </si>
  <si>
    <t>Eline Groen</t>
  </si>
  <si>
    <t>Nienke Visscher</t>
  </si>
  <si>
    <t>Sietske van Goor</t>
  </si>
  <si>
    <t>Yara ter Huurne</t>
  </si>
  <si>
    <t>Entina van Spronsen</t>
  </si>
  <si>
    <t>Jacolien Bakker</t>
  </si>
  <si>
    <t>Eline Bakker</t>
  </si>
  <si>
    <t>Marijke Kramer</t>
  </si>
  <si>
    <t>Wedstrijd 3: Individueel springen</t>
  </si>
  <si>
    <r>
      <t>WEDSTRIJD</t>
    </r>
    <r>
      <rPr>
        <b/>
        <sz val="16"/>
        <rFont val="Arial"/>
        <family val="2"/>
      </rPr>
      <t xml:space="preserve">: Ahoycup Groepsspringen      </t>
    </r>
    <r>
      <rPr>
        <sz val="16"/>
        <rFont val="Arial"/>
        <family val="2"/>
      </rPr>
      <t xml:space="preserve"> PLAATS: Rotterdam        DATUM: 16-9-2012</t>
    </r>
  </si>
  <si>
    <t>Sprongserie 1</t>
  </si>
  <si>
    <t>Sprongserie 2</t>
  </si>
  <si>
    <t>Sprongserie 3</t>
  </si>
  <si>
    <t>Heren Senioren A</t>
  </si>
  <si>
    <t xml:space="preserve">Totaal </t>
  </si>
  <si>
    <t>Toestel</t>
  </si>
  <si>
    <t>SubTotaal</t>
  </si>
  <si>
    <t>Erik Jan Post</t>
  </si>
  <si>
    <t>Scott Hoogenboom</t>
  </si>
  <si>
    <t>Boy Kuiper</t>
  </si>
  <si>
    <t>DVV</t>
  </si>
  <si>
    <t>Jimmy Roelse</t>
  </si>
  <si>
    <t>Marco Smulders</t>
  </si>
  <si>
    <t xml:space="preserve">Yardin den Engelsman </t>
  </si>
  <si>
    <t>MTV Middelburg</t>
  </si>
  <si>
    <t>Kris Balder</t>
  </si>
  <si>
    <t>Alexander Hanebeck</t>
  </si>
  <si>
    <t>Swentibod Sittard</t>
  </si>
  <si>
    <t>Pascal Gerards</t>
  </si>
  <si>
    <t>Heren Jeugd B</t>
  </si>
  <si>
    <t>Dylan Flierman</t>
  </si>
  <si>
    <t>Martijn Reus</t>
  </si>
  <si>
    <t>Randy Eijlers</t>
  </si>
  <si>
    <t>Daan Kaagman</t>
  </si>
  <si>
    <t>Stijn Nootebos</t>
  </si>
  <si>
    <t>Tim Buysman</t>
  </si>
  <si>
    <t>Jesse Morsch</t>
  </si>
  <si>
    <t>Jorn Wierda</t>
  </si>
  <si>
    <t>DVV Z Scharwoude</t>
  </si>
  <si>
    <t>Wesley de Lange</t>
  </si>
  <si>
    <t>Heren Junioren B</t>
  </si>
  <si>
    <t>Sam Broersen</t>
  </si>
  <si>
    <t>Stijn Zijp</t>
  </si>
  <si>
    <t>Carmen Den Drijver</t>
  </si>
  <si>
    <t>KEV Vreizenveen</t>
  </si>
  <si>
    <t>Sharice Velthuis</t>
  </si>
  <si>
    <t>Anouk Berkhoff</t>
  </si>
  <si>
    <t>Renee Hof</t>
  </si>
  <si>
    <t>Naomie Ho Sam Sooi</t>
  </si>
  <si>
    <t>Thirza Prinsen</t>
  </si>
  <si>
    <t>Carolien Visser</t>
  </si>
  <si>
    <t>Kristel Slaat</t>
  </si>
  <si>
    <t>Iris Ter Beek</t>
  </si>
  <si>
    <t>Gemma Buchleitner</t>
  </si>
  <si>
    <t>Jessie Meis</t>
  </si>
  <si>
    <t>Anniek Ramakers</t>
  </si>
  <si>
    <t>Amy Harink</t>
  </si>
  <si>
    <t>Ammelie Nijhuis</t>
  </si>
  <si>
    <t xml:space="preserve">Rosanne Dubbink </t>
  </si>
  <si>
    <t>KAYLEE OPPERMAN</t>
  </si>
  <si>
    <t>DENISE HAM</t>
  </si>
  <si>
    <t>LARA TEUNISSEN</t>
  </si>
  <si>
    <t>SAMANTHA VAN OORT</t>
  </si>
  <si>
    <t>MALOU VAN ELDIK</t>
  </si>
  <si>
    <t>SANNE LOZEKOOT</t>
  </si>
  <si>
    <t>JANNEKE SPAAN</t>
  </si>
  <si>
    <t>TESSA LE CONGE</t>
  </si>
  <si>
    <t>Freya Geldof</t>
  </si>
  <si>
    <t xml:space="preserve">Sharon van Aalst </t>
  </si>
  <si>
    <t>Ellis Slotman</t>
  </si>
  <si>
    <t>Daisy Philipsen</t>
  </si>
  <si>
    <t>Denise Kuijt</t>
  </si>
  <si>
    <t>MAARTJE MOM</t>
  </si>
  <si>
    <t>IKA WONDERGEM</t>
  </si>
  <si>
    <t>LIEKE ROELOFS</t>
  </si>
  <si>
    <t>JANINE WENNEKES</t>
  </si>
  <si>
    <t>IRIS HEUSSCHEN</t>
  </si>
  <si>
    <t>ROBBIN CORNELISSEN</t>
  </si>
  <si>
    <t>NINA VD POL</t>
  </si>
  <si>
    <t>ANOUK VD GRAAF</t>
  </si>
  <si>
    <t>Iris van Huizen</t>
  </si>
  <si>
    <t>KEV Vriezneveen</t>
  </si>
  <si>
    <t>Lianne Schoemaker</t>
  </si>
  <si>
    <t>Rosalie Altena</t>
  </si>
  <si>
    <t>Kirsten Jansen</t>
  </si>
  <si>
    <t>Lotte ter Beek</t>
  </si>
  <si>
    <t>Joyce Brochard</t>
  </si>
  <si>
    <t>Joelle Treurniet</t>
  </si>
  <si>
    <t xml:space="preserve">Ashley Smith </t>
  </si>
  <si>
    <t>Joseline de Jong</t>
  </si>
  <si>
    <t>Anniek Nierijnck</t>
  </si>
  <si>
    <t>Esmee Holtrop</t>
  </si>
  <si>
    <t>Romy de Jongh</t>
  </si>
  <si>
    <t>Lisa Kappert</t>
  </si>
  <si>
    <t>Liza Obdam</t>
  </si>
  <si>
    <t>Corina Henselmans</t>
  </si>
  <si>
    <t>GTH Heiloo</t>
  </si>
  <si>
    <t>Birgit Stevenson</t>
  </si>
  <si>
    <t>Karen Kottier</t>
  </si>
  <si>
    <t>Emma Bonke</t>
  </si>
  <si>
    <t>Fabienne Smeets</t>
  </si>
  <si>
    <t> TurnCentrum Twente</t>
  </si>
  <si>
    <t>Indy Witbreuk</t>
  </si>
  <si>
    <t>Lobke van Goor</t>
  </si>
  <si>
    <t>Femke van der Spek</t>
  </si>
  <si>
    <t>Guusje Leppers</t>
  </si>
  <si>
    <t>Yade Beeftink</t>
  </si>
  <si>
    <t>Chantal Rombeek</t>
  </si>
  <si>
    <t>Nikki Voogtsgeerd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</si>
</sst>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0.0"/>
    <numFmt numFmtId="167" formatCode="0.00"/>
    <numFmt numFmtId="168" formatCode="0.00;0.00;0"/>
    <numFmt numFmtId="169" formatCode="0.0;0.0;0"/>
  </numFmts>
  <fonts count="22"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56"/>
      <name val="Arial"/>
      <family val="2"/>
    </font>
    <font>
      <b/>
      <sz val="10"/>
      <color indexed="12"/>
      <name val="Arial"/>
      <family val="2"/>
    </font>
    <font>
      <sz val="10"/>
      <color indexed="60"/>
      <name val="Arial"/>
      <family val="2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trike/>
      <sz val="10"/>
      <name val="Arial"/>
      <family val="2"/>
    </font>
    <font>
      <sz val="8"/>
      <color indexed="8"/>
      <name val="Arial"/>
      <family val="2"/>
    </font>
    <font>
      <strike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12">
    <xf numFmtId="164" fontId="0" fillId="0" borderId="0" xfId="0" applyAlignment="1">
      <alignment/>
    </xf>
    <xf numFmtId="164" fontId="0" fillId="0" borderId="0" xfId="0" applyAlignment="1" applyProtection="1">
      <alignment horizontal="center"/>
      <protection locked="0"/>
    </xf>
    <xf numFmtId="164" fontId="0" fillId="0" borderId="0" xfId="0" applyAlignment="1" applyProtection="1">
      <alignment/>
      <protection locked="0"/>
    </xf>
    <xf numFmtId="165" fontId="1" fillId="0" borderId="0" xfId="0" applyNumberFormat="1" applyFont="1" applyAlignment="1" applyProtection="1">
      <alignment horizontal="center"/>
      <protection locked="0"/>
    </xf>
    <xf numFmtId="165" fontId="0" fillId="0" borderId="0" xfId="0" applyNumberFormat="1" applyAlignment="1" applyProtection="1">
      <alignment/>
      <protection locked="0"/>
    </xf>
    <xf numFmtId="164" fontId="2" fillId="0" borderId="0" xfId="0" applyFont="1" applyAlignment="1" applyProtection="1">
      <alignment/>
      <protection locked="0"/>
    </xf>
    <xf numFmtId="164" fontId="0" fillId="0" borderId="0" xfId="0" applyFont="1" applyAlignment="1" applyProtection="1">
      <alignment horizontal="center"/>
      <protection locked="0"/>
    </xf>
    <xf numFmtId="164" fontId="0" fillId="0" borderId="0" xfId="0" applyFont="1" applyAlignment="1" applyProtection="1">
      <alignment/>
      <protection locked="0"/>
    </xf>
    <xf numFmtId="165" fontId="0" fillId="0" borderId="0" xfId="0" applyNumberFormat="1" applyFont="1" applyAlignment="1" applyProtection="1">
      <alignment horizontal="center"/>
      <protection locked="0"/>
    </xf>
    <xf numFmtId="165" fontId="0" fillId="0" borderId="0" xfId="0" applyNumberFormat="1" applyFont="1" applyAlignment="1" applyProtection="1">
      <alignment/>
      <protection locked="0"/>
    </xf>
    <xf numFmtId="164" fontId="3" fillId="0" borderId="0" xfId="0" applyFont="1" applyAlignment="1" applyProtection="1">
      <alignment horizontal="left"/>
      <protection/>
    </xf>
    <xf numFmtId="164" fontId="0" fillId="0" borderId="0" xfId="0" applyFont="1" applyAlignment="1" applyProtection="1">
      <alignment/>
      <protection/>
    </xf>
    <xf numFmtId="165" fontId="3" fillId="0" borderId="0" xfId="0" applyNumberFormat="1" applyFont="1" applyAlignment="1" applyProtection="1">
      <alignment horizontal="right"/>
      <protection/>
    </xf>
    <xf numFmtId="164" fontId="0" fillId="0" borderId="0" xfId="0" applyFont="1" applyAlignment="1" applyProtection="1">
      <alignment horizontal="center"/>
      <protection/>
    </xf>
    <xf numFmtId="164" fontId="5" fillId="0" borderId="0" xfId="0" applyFont="1" applyAlignment="1" applyProtection="1">
      <alignment horizontal="left"/>
      <protection/>
    </xf>
    <xf numFmtId="165" fontId="1" fillId="0" borderId="0" xfId="0" applyNumberFormat="1" applyFont="1" applyAlignment="1" applyProtection="1">
      <alignment horizontal="center"/>
      <protection/>
    </xf>
    <xf numFmtId="164" fontId="7" fillId="0" borderId="0" xfId="0" applyFont="1" applyAlignment="1" applyProtection="1">
      <alignment/>
      <protection/>
    </xf>
    <xf numFmtId="164" fontId="7" fillId="0" borderId="0" xfId="0" applyFont="1" applyAlignment="1" applyProtection="1">
      <alignment/>
      <protection locked="0"/>
    </xf>
    <xf numFmtId="164" fontId="7" fillId="0" borderId="0" xfId="0" applyFont="1" applyAlignment="1" applyProtection="1">
      <alignment/>
      <protection/>
    </xf>
    <xf numFmtId="164" fontId="8" fillId="0" borderId="1" xfId="0" applyFont="1" applyBorder="1" applyAlignment="1" applyProtection="1">
      <alignment horizontal="center"/>
      <protection/>
    </xf>
    <xf numFmtId="165" fontId="9" fillId="0" borderId="2" xfId="0" applyNumberFormat="1" applyFont="1" applyBorder="1" applyAlignment="1" applyProtection="1">
      <alignment horizontal="center"/>
      <protection locked="0"/>
    </xf>
    <xf numFmtId="164" fontId="1" fillId="0" borderId="3" xfId="0" applyFont="1" applyBorder="1" applyAlignment="1" applyProtection="1">
      <alignment horizontal="center"/>
      <protection/>
    </xf>
    <xf numFmtId="164" fontId="1" fillId="0" borderId="3" xfId="0" applyFont="1" applyBorder="1" applyAlignment="1" applyProtection="1">
      <alignment/>
      <protection/>
    </xf>
    <xf numFmtId="164" fontId="1" fillId="2" borderId="3" xfId="0" applyFont="1" applyFill="1" applyBorder="1" applyAlignment="1" applyProtection="1">
      <alignment/>
      <protection/>
    </xf>
    <xf numFmtId="164" fontId="1" fillId="3" borderId="3" xfId="0" applyFont="1" applyFill="1" applyBorder="1" applyAlignment="1" applyProtection="1">
      <alignment/>
      <protection/>
    </xf>
    <xf numFmtId="164" fontId="10" fillId="0" borderId="3" xfId="0" applyFont="1" applyBorder="1" applyAlignment="1" applyProtection="1">
      <alignment/>
      <protection/>
    </xf>
    <xf numFmtId="164" fontId="10" fillId="0" borderId="3" xfId="0" applyFont="1" applyFill="1" applyBorder="1" applyAlignment="1" applyProtection="1">
      <alignment horizontal="center"/>
      <protection/>
    </xf>
    <xf numFmtId="164" fontId="1" fillId="2" borderId="3" xfId="0" applyFont="1" applyFill="1" applyBorder="1" applyAlignment="1" applyProtection="1">
      <alignment horizontal="center"/>
      <protection/>
    </xf>
    <xf numFmtId="165" fontId="1" fillId="3" borderId="3" xfId="0" applyNumberFormat="1" applyFont="1" applyFill="1" applyBorder="1" applyAlignment="1" applyProtection="1">
      <alignment horizontal="center"/>
      <protection/>
    </xf>
    <xf numFmtId="165" fontId="10" fillId="0" borderId="3" xfId="0" applyNumberFormat="1" applyFont="1" applyBorder="1" applyAlignment="1" applyProtection="1">
      <alignment/>
      <protection/>
    </xf>
    <xf numFmtId="164" fontId="9" fillId="0" borderId="4" xfId="0" applyFont="1" applyBorder="1" applyAlignment="1" applyProtection="1">
      <alignment horizontal="center"/>
      <protection locked="0"/>
    </xf>
    <xf numFmtId="165" fontId="10" fillId="0" borderId="3" xfId="0" applyNumberFormat="1" applyFont="1" applyBorder="1" applyAlignment="1" applyProtection="1">
      <alignment horizontal="center"/>
      <protection/>
    </xf>
    <xf numFmtId="164" fontId="0" fillId="0" borderId="3" xfId="0" applyFont="1" applyBorder="1" applyAlignment="1" applyProtection="1">
      <alignment horizontal="center"/>
      <protection locked="0"/>
    </xf>
    <xf numFmtId="164" fontId="0" fillId="0" borderId="3" xfId="0" applyFont="1" applyFill="1" applyBorder="1" applyAlignment="1" applyProtection="1">
      <alignment vertical="center"/>
      <protection locked="0"/>
    </xf>
    <xf numFmtId="166" fontId="0" fillId="0" borderId="3" xfId="0" applyNumberFormat="1" applyFont="1" applyBorder="1" applyAlignment="1" applyProtection="1">
      <alignment/>
      <protection locked="0"/>
    </xf>
    <xf numFmtId="167" fontId="0" fillId="4" borderId="3" xfId="0" applyNumberFormat="1" applyFont="1" applyFill="1" applyBorder="1" applyAlignment="1" applyProtection="1">
      <alignment/>
      <protection/>
    </xf>
    <xf numFmtId="167" fontId="11" fillId="0" borderId="3" xfId="0" applyNumberFormat="1" applyFont="1" applyBorder="1" applyAlignment="1" applyProtection="1">
      <alignment horizontal="center"/>
      <protection/>
    </xf>
    <xf numFmtId="166" fontId="0" fillId="0" borderId="3" xfId="0" applyNumberFormat="1" applyFont="1" applyBorder="1" applyAlignment="1" applyProtection="1">
      <alignment horizontal="center"/>
      <protection locked="0"/>
    </xf>
    <xf numFmtId="167" fontId="0" fillId="0" borderId="3" xfId="0" applyNumberFormat="1" applyFont="1" applyBorder="1" applyAlignment="1" applyProtection="1">
      <alignment/>
      <protection/>
    </xf>
    <xf numFmtId="165" fontId="12" fillId="5" borderId="3" xfId="0" applyNumberFormat="1" applyFont="1" applyFill="1" applyBorder="1" applyAlignment="1" applyProtection="1">
      <alignment horizontal="center"/>
      <protection/>
    </xf>
    <xf numFmtId="164" fontId="0" fillId="5" borderId="3" xfId="0" applyFont="1" applyFill="1" applyBorder="1" applyAlignment="1" applyProtection="1">
      <alignment horizontal="center"/>
      <protection locked="0"/>
    </xf>
    <xf numFmtId="164" fontId="0" fillId="5" borderId="3" xfId="0" applyFont="1" applyFill="1" applyBorder="1" applyAlignment="1" applyProtection="1">
      <alignment vertical="center"/>
      <protection locked="0"/>
    </xf>
    <xf numFmtId="166" fontId="0" fillId="5" borderId="3" xfId="0" applyNumberFormat="1" applyFont="1" applyFill="1" applyBorder="1" applyAlignment="1" applyProtection="1">
      <alignment/>
      <protection locked="0"/>
    </xf>
    <xf numFmtId="167" fontId="0" fillId="5" borderId="3" xfId="0" applyNumberFormat="1" applyFont="1" applyFill="1" applyBorder="1" applyAlignment="1" applyProtection="1">
      <alignment/>
      <protection/>
    </xf>
    <xf numFmtId="167" fontId="11" fillId="5" borderId="3" xfId="0" applyNumberFormat="1" applyFont="1" applyFill="1" applyBorder="1" applyAlignment="1" applyProtection="1">
      <alignment horizontal="center"/>
      <protection/>
    </xf>
    <xf numFmtId="166" fontId="0" fillId="5" borderId="3" xfId="0" applyNumberFormat="1" applyFont="1" applyFill="1" applyBorder="1" applyAlignment="1" applyProtection="1">
      <alignment horizontal="center"/>
      <protection locked="0"/>
    </xf>
    <xf numFmtId="164" fontId="13" fillId="0" borderId="3" xfId="0" applyFont="1" applyFill="1" applyBorder="1" applyAlignment="1" applyProtection="1">
      <alignment vertical="center"/>
      <protection locked="0"/>
    </xf>
    <xf numFmtId="166" fontId="0" fillId="0" borderId="0" xfId="0" applyNumberFormat="1" applyFont="1" applyAlignment="1" applyProtection="1">
      <alignment/>
      <protection locked="0"/>
    </xf>
    <xf numFmtId="167" fontId="0" fillId="0" borderId="0" xfId="0" applyNumberFormat="1" applyFont="1" applyAlignment="1" applyProtection="1">
      <alignment/>
      <protection locked="0"/>
    </xf>
    <xf numFmtId="167" fontId="0" fillId="0" borderId="0" xfId="0" applyNumberFormat="1" applyFont="1" applyAlignment="1" applyProtection="1">
      <alignment horizontal="center"/>
      <protection locked="0"/>
    </xf>
    <xf numFmtId="166" fontId="0" fillId="0" borderId="0" xfId="0" applyNumberFormat="1" applyFont="1" applyAlignment="1" applyProtection="1">
      <alignment horizontal="center"/>
      <protection locked="0"/>
    </xf>
    <xf numFmtId="166" fontId="7" fillId="0" borderId="0" xfId="0" applyNumberFormat="1" applyFont="1" applyAlignment="1" applyProtection="1">
      <alignment/>
      <protection/>
    </xf>
    <xf numFmtId="166" fontId="0" fillId="0" borderId="0" xfId="0" applyNumberFormat="1" applyFont="1" applyAlignment="1" applyProtection="1">
      <alignment/>
      <protection/>
    </xf>
    <xf numFmtId="167" fontId="0" fillId="0" borderId="0" xfId="0" applyNumberFormat="1" applyFont="1" applyAlignment="1" applyProtection="1">
      <alignment/>
      <protection/>
    </xf>
    <xf numFmtId="167" fontId="0" fillId="0" borderId="0" xfId="0" applyNumberFormat="1" applyFont="1" applyAlignment="1" applyProtection="1">
      <alignment horizontal="center"/>
      <protection/>
    </xf>
    <xf numFmtId="166" fontId="7" fillId="0" borderId="0" xfId="0" applyNumberFormat="1" applyFont="1" applyAlignment="1" applyProtection="1">
      <alignment/>
      <protection locked="0"/>
    </xf>
    <xf numFmtId="166" fontId="8" fillId="0" borderId="1" xfId="0" applyNumberFormat="1" applyFont="1" applyBorder="1" applyAlignment="1" applyProtection="1">
      <alignment horizontal="center"/>
      <protection/>
    </xf>
    <xf numFmtId="167" fontId="9" fillId="0" borderId="2" xfId="0" applyNumberFormat="1" applyFont="1" applyBorder="1" applyAlignment="1" applyProtection="1">
      <alignment horizontal="center"/>
      <protection locked="0"/>
    </xf>
    <xf numFmtId="166" fontId="1" fillId="2" borderId="3" xfId="0" applyNumberFormat="1" applyFont="1" applyFill="1" applyBorder="1" applyAlignment="1" applyProtection="1">
      <alignment/>
      <protection/>
    </xf>
    <xf numFmtId="166" fontId="1" fillId="3" borderId="3" xfId="0" applyNumberFormat="1" applyFont="1" applyFill="1" applyBorder="1" applyAlignment="1" applyProtection="1">
      <alignment/>
      <protection/>
    </xf>
    <xf numFmtId="167" fontId="10" fillId="0" borderId="3" xfId="0" applyNumberFormat="1" applyFont="1" applyBorder="1" applyAlignment="1" applyProtection="1">
      <alignment/>
      <protection/>
    </xf>
    <xf numFmtId="166" fontId="1" fillId="0" borderId="3" xfId="0" applyNumberFormat="1" applyFont="1" applyBorder="1" applyAlignment="1" applyProtection="1">
      <alignment/>
      <protection/>
    </xf>
    <xf numFmtId="167" fontId="10" fillId="0" borderId="3" xfId="0" applyNumberFormat="1" applyFont="1" applyFill="1" applyBorder="1" applyAlignment="1" applyProtection="1">
      <alignment horizontal="center"/>
      <protection/>
    </xf>
    <xf numFmtId="166" fontId="1" fillId="2" borderId="3" xfId="0" applyNumberFormat="1" applyFont="1" applyFill="1" applyBorder="1" applyAlignment="1" applyProtection="1">
      <alignment horizontal="center"/>
      <protection/>
    </xf>
    <xf numFmtId="166" fontId="1" fillId="3" borderId="3" xfId="0" applyNumberFormat="1" applyFont="1" applyFill="1" applyBorder="1" applyAlignment="1" applyProtection="1">
      <alignment horizontal="center"/>
      <protection/>
    </xf>
    <xf numFmtId="167" fontId="9" fillId="0" borderId="4" xfId="0" applyNumberFormat="1" applyFont="1" applyBorder="1" applyAlignment="1" applyProtection="1">
      <alignment horizontal="center"/>
      <protection locked="0"/>
    </xf>
    <xf numFmtId="165" fontId="0" fillId="0" borderId="3" xfId="0" applyNumberFormat="1" applyFont="1" applyBorder="1" applyAlignment="1" applyProtection="1">
      <alignment/>
      <protection locked="0"/>
    </xf>
    <xf numFmtId="164" fontId="0" fillId="4" borderId="3" xfId="0" applyFont="1" applyFill="1" applyBorder="1" applyAlignment="1" applyProtection="1">
      <alignment/>
      <protection/>
    </xf>
    <xf numFmtId="164" fontId="0" fillId="0" borderId="3" xfId="0" applyFont="1" applyBorder="1" applyAlignment="1" applyProtection="1">
      <alignment/>
      <protection locked="0"/>
    </xf>
    <xf numFmtId="164" fontId="11" fillId="0" borderId="3" xfId="0" applyFont="1" applyBorder="1" applyAlignment="1" applyProtection="1">
      <alignment horizontal="center"/>
      <protection/>
    </xf>
    <xf numFmtId="165" fontId="0" fillId="0" borderId="3" xfId="0" applyNumberFormat="1" applyFont="1" applyBorder="1" applyAlignment="1" applyProtection="1">
      <alignment horizontal="center"/>
      <protection locked="0"/>
    </xf>
    <xf numFmtId="165" fontId="0" fillId="4" borderId="3" xfId="0" applyNumberFormat="1" applyFont="1" applyFill="1" applyBorder="1" applyAlignment="1" applyProtection="1">
      <alignment/>
      <protection/>
    </xf>
    <xf numFmtId="164" fontId="0" fillId="0" borderId="3" xfId="0" applyFont="1" applyBorder="1" applyAlignment="1" applyProtection="1">
      <alignment/>
      <protection/>
    </xf>
    <xf numFmtId="164" fontId="0" fillId="5" borderId="0" xfId="0" applyFont="1" applyFill="1" applyAlignment="1" applyProtection="1">
      <alignment/>
      <protection locked="0"/>
    </xf>
    <xf numFmtId="164" fontId="3" fillId="0" borderId="0" xfId="0" applyFont="1" applyAlignment="1" applyProtection="1">
      <alignment horizontal="right"/>
      <protection/>
    </xf>
    <xf numFmtId="164" fontId="0" fillId="0" borderId="5" xfId="0" applyBorder="1" applyAlignment="1" applyProtection="1">
      <alignment horizontal="center"/>
      <protection locked="0"/>
    </xf>
    <xf numFmtId="164" fontId="3" fillId="0" borderId="6" xfId="0" applyFont="1" applyBorder="1" applyAlignment="1" applyProtection="1">
      <alignment vertical="center"/>
      <protection/>
    </xf>
    <xf numFmtId="164" fontId="0" fillId="0" borderId="6" xfId="0" applyBorder="1" applyAlignment="1" applyProtection="1">
      <alignment/>
      <protection locked="0"/>
    </xf>
    <xf numFmtId="164" fontId="0" fillId="0" borderId="6" xfId="0" applyFont="1" applyBorder="1" applyAlignment="1" applyProtection="1">
      <alignment horizontal="center"/>
      <protection/>
    </xf>
    <xf numFmtId="164" fontId="1" fillId="0" borderId="7" xfId="0" applyFont="1" applyBorder="1" applyAlignment="1" applyProtection="1">
      <alignment horizontal="center"/>
      <protection/>
    </xf>
    <xf numFmtId="164" fontId="1" fillId="0" borderId="8" xfId="0" applyFont="1" applyBorder="1" applyAlignment="1" applyProtection="1">
      <alignment horizontal="center"/>
      <protection/>
    </xf>
    <xf numFmtId="164" fontId="0" fillId="0" borderId="6" xfId="0" applyFont="1" applyBorder="1" applyAlignment="1" applyProtection="1">
      <alignment/>
      <protection locked="0"/>
    </xf>
    <xf numFmtId="165" fontId="0" fillId="0" borderId="6" xfId="0" applyNumberFormat="1" applyFont="1" applyBorder="1" applyAlignment="1" applyProtection="1">
      <alignment/>
      <protection locked="0"/>
    </xf>
    <xf numFmtId="164" fontId="0" fillId="0" borderId="9" xfId="0" applyFont="1" applyBorder="1" applyAlignment="1" applyProtection="1">
      <alignment/>
      <protection locked="0"/>
    </xf>
    <xf numFmtId="164" fontId="3" fillId="0" borderId="0" xfId="0" applyFont="1" applyBorder="1" applyAlignment="1" applyProtection="1">
      <alignment vertical="center"/>
      <protection/>
    </xf>
    <xf numFmtId="164" fontId="0" fillId="0" borderId="0" xfId="0" applyFont="1" applyBorder="1" applyAlignment="1" applyProtection="1">
      <alignment vertical="center"/>
      <protection/>
    </xf>
    <xf numFmtId="164" fontId="0" fillId="0" borderId="0" xfId="0" applyFont="1" applyBorder="1" applyAlignment="1" applyProtection="1">
      <alignment/>
      <protection/>
    </xf>
    <xf numFmtId="164" fontId="0" fillId="0" borderId="0" xfId="0" applyFont="1" applyBorder="1" applyAlignment="1" applyProtection="1">
      <alignment horizontal="center"/>
      <protection/>
    </xf>
    <xf numFmtId="164" fontId="10" fillId="0" borderId="0" xfId="0" applyFont="1" applyFill="1" applyBorder="1" applyAlignment="1" applyProtection="1">
      <alignment horizontal="center" vertical="center"/>
      <protection/>
    </xf>
    <xf numFmtId="164" fontId="3" fillId="0" borderId="10" xfId="0" applyFont="1" applyBorder="1" applyAlignment="1" applyProtection="1">
      <alignment horizontal="center" vertical="center"/>
      <protection locked="0"/>
    </xf>
    <xf numFmtId="164" fontId="1" fillId="2" borderId="3" xfId="0" applyFont="1" applyFill="1" applyBorder="1" applyAlignment="1" applyProtection="1">
      <alignment horizontal="center" vertical="center"/>
      <protection/>
    </xf>
    <xf numFmtId="164" fontId="1" fillId="3" borderId="3" xfId="0" applyFont="1" applyFill="1" applyBorder="1" applyAlignment="1" applyProtection="1">
      <alignment horizontal="center" vertical="center"/>
      <protection/>
    </xf>
    <xf numFmtId="164" fontId="1" fillId="0" borderId="3" xfId="0" applyFont="1" applyBorder="1" applyAlignment="1" applyProtection="1">
      <alignment horizontal="center" vertical="center"/>
      <protection/>
    </xf>
    <xf numFmtId="164" fontId="1" fillId="0" borderId="3" xfId="0" applyFont="1" applyFill="1" applyBorder="1" applyAlignment="1" applyProtection="1">
      <alignment horizontal="center" vertical="center"/>
      <protection/>
    </xf>
    <xf numFmtId="164" fontId="0" fillId="0" borderId="11" xfId="0" applyFont="1" applyBorder="1" applyAlignment="1" applyProtection="1">
      <alignment horizontal="center" vertical="center"/>
      <protection locked="0"/>
    </xf>
    <xf numFmtId="164" fontId="0" fillId="0" borderId="0" xfId="0" applyBorder="1" applyAlignment="1" applyProtection="1">
      <alignment/>
      <protection locked="0"/>
    </xf>
    <xf numFmtId="164" fontId="0" fillId="0" borderId="12" xfId="0" applyBorder="1" applyAlignment="1" applyProtection="1">
      <alignment/>
      <protection locked="0"/>
    </xf>
    <xf numFmtId="164" fontId="0" fillId="0" borderId="11" xfId="0" applyFont="1" applyBorder="1" applyAlignment="1" applyProtection="1">
      <alignment horizont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164" fontId="1" fillId="0" borderId="1" xfId="0" applyFont="1" applyBorder="1" applyAlignment="1" applyProtection="1">
      <alignment horizontal="center"/>
      <protection/>
    </xf>
    <xf numFmtId="164" fontId="11" fillId="0" borderId="0" xfId="0" applyFont="1" applyBorder="1" applyAlignment="1" applyProtection="1">
      <alignment horizontal="center"/>
      <protection/>
    </xf>
    <xf numFmtId="164" fontId="0" fillId="0" borderId="3" xfId="0" applyFont="1" applyBorder="1" applyAlignment="1" applyProtection="1">
      <alignment horizontal="center" vertical="center"/>
      <protection locked="0"/>
    </xf>
    <xf numFmtId="164" fontId="0" fillId="0" borderId="3" xfId="0" applyFont="1" applyBorder="1" applyAlignment="1" applyProtection="1">
      <alignment vertical="center"/>
      <protection locked="0"/>
    </xf>
    <xf numFmtId="164" fontId="11" fillId="0" borderId="3" xfId="0" applyFont="1" applyBorder="1" applyAlignment="1" applyProtection="1">
      <alignment horizontal="center" vertical="center"/>
      <protection/>
    </xf>
    <xf numFmtId="164" fontId="0" fillId="0" borderId="0" xfId="0" applyFont="1" applyBorder="1" applyAlignment="1" applyProtection="1">
      <alignment/>
      <protection locked="0"/>
    </xf>
    <xf numFmtId="164" fontId="0" fillId="0" borderId="11" xfId="0" applyBorder="1" applyAlignment="1" applyProtection="1">
      <alignment horizontal="center"/>
      <protection locked="0"/>
    </xf>
    <xf numFmtId="164" fontId="0" fillId="0" borderId="0" xfId="0" applyFont="1" applyFill="1" applyBorder="1" applyAlignment="1" applyProtection="1">
      <alignment/>
      <protection locked="0"/>
    </xf>
    <xf numFmtId="165" fontId="12" fillId="0" borderId="12" xfId="0" applyNumberFormat="1" applyFont="1" applyFill="1" applyBorder="1" applyAlignment="1" applyProtection="1">
      <alignment horizontal="center"/>
      <protection/>
    </xf>
    <xf numFmtId="164" fontId="0" fillId="4" borderId="3" xfId="0" applyFont="1" applyFill="1" applyBorder="1" applyAlignment="1" applyProtection="1">
      <alignment vertical="center"/>
      <protection/>
    </xf>
    <xf numFmtId="164" fontId="11" fillId="5" borderId="3" xfId="0" applyFont="1" applyFill="1" applyBorder="1" applyAlignment="1" applyProtection="1">
      <alignment horizontal="center" vertical="center"/>
      <protection/>
    </xf>
    <xf numFmtId="164" fontId="0" fillId="0" borderId="11" xfId="0" applyFont="1" applyBorder="1" applyAlignment="1" applyProtection="1">
      <alignment horizontal="center"/>
      <protection locked="0"/>
    </xf>
    <xf numFmtId="164" fontId="0" fillId="0" borderId="0" xfId="0" applyFont="1" applyFill="1" applyBorder="1" applyAlignment="1" applyProtection="1">
      <alignment vertical="center"/>
      <protection locked="0"/>
    </xf>
    <xf numFmtId="164" fontId="0" fillId="0" borderId="0" xfId="0" applyFont="1" applyBorder="1" applyAlignment="1" applyProtection="1">
      <alignment vertical="center"/>
      <protection locked="0"/>
    </xf>
    <xf numFmtId="164" fontId="0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/>
      <protection/>
    </xf>
    <xf numFmtId="164" fontId="7" fillId="0" borderId="2" xfId="0" applyFont="1" applyBorder="1" applyAlignment="1" applyProtection="1">
      <alignment horizontal="center" vertical="center"/>
      <protection locked="0"/>
    </xf>
    <xf numFmtId="164" fontId="1" fillId="0" borderId="4" xfId="0" applyFont="1" applyBorder="1" applyAlignment="1" applyProtection="1">
      <alignment horizontal="center" vertical="center"/>
      <protection locked="0"/>
    </xf>
    <xf numFmtId="165" fontId="1" fillId="0" borderId="12" xfId="0" applyNumberFormat="1" applyFont="1" applyFill="1" applyBorder="1" applyAlignment="1" applyProtection="1">
      <alignment horizontal="center" vertical="center"/>
      <protection/>
    </xf>
    <xf numFmtId="164" fontId="0" fillId="0" borderId="2" xfId="0" applyFont="1" applyFill="1" applyBorder="1" applyAlignment="1" applyProtection="1">
      <alignment horizontal="center" vertical="center"/>
      <protection locked="0"/>
    </xf>
    <xf numFmtId="164" fontId="0" fillId="0" borderId="13" xfId="0" applyFont="1" applyBorder="1" applyAlignment="1" applyProtection="1">
      <alignment horizontal="center" vertical="center"/>
      <protection locked="0"/>
    </xf>
    <xf numFmtId="164" fontId="0" fillId="0" borderId="4" xfId="0" applyFont="1" applyBorder="1" applyAlignment="1" applyProtection="1">
      <alignment horizontal="center" vertical="center"/>
      <protection locked="0"/>
    </xf>
    <xf numFmtId="165" fontId="1" fillId="0" borderId="14" xfId="0" applyNumberFormat="1" applyFont="1" applyBorder="1" applyAlignment="1" applyProtection="1">
      <alignment horizontal="center" vertical="center"/>
      <protection/>
    </xf>
    <xf numFmtId="164" fontId="0" fillId="0" borderId="6" xfId="0" applyFont="1" applyFill="1" applyBorder="1" applyAlignment="1" applyProtection="1">
      <alignment horizontal="center"/>
      <protection locked="0"/>
    </xf>
    <xf numFmtId="164" fontId="0" fillId="0" borderId="6" xfId="0" applyFont="1" applyFill="1" applyBorder="1" applyAlignment="1" applyProtection="1">
      <alignment/>
      <protection locked="0"/>
    </xf>
    <xf numFmtId="164" fontId="0" fillId="6" borderId="3" xfId="0" applyFont="1" applyFill="1" applyBorder="1" applyAlignment="1" applyProtection="1">
      <alignment vertical="center"/>
      <protection/>
    </xf>
    <xf numFmtId="164" fontId="0" fillId="0" borderId="3" xfId="0" applyFont="1" applyBorder="1" applyAlignment="1" applyProtection="1">
      <alignment horizontal="center" vertical="center"/>
      <protection/>
    </xf>
    <xf numFmtId="165" fontId="12" fillId="5" borderId="3" xfId="0" applyNumberFormat="1" applyFont="1" applyFill="1" applyBorder="1" applyAlignment="1" applyProtection="1">
      <alignment horizontal="center" vertical="center"/>
      <protection/>
    </xf>
    <xf numFmtId="164" fontId="0" fillId="0" borderId="0" xfId="0" applyFont="1" applyFill="1" applyBorder="1" applyAlignment="1" applyProtection="1">
      <alignment horizontal="center"/>
      <protection locked="0"/>
    </xf>
    <xf numFmtId="164" fontId="0" fillId="0" borderId="0" xfId="0" applyBorder="1" applyAlignment="1" applyProtection="1">
      <alignment vertical="center"/>
      <protection locked="0"/>
    </xf>
    <xf numFmtId="164" fontId="1" fillId="0" borderId="15" xfId="0" applyFont="1" applyBorder="1" applyAlignment="1" applyProtection="1">
      <alignment horizontal="center"/>
      <protection/>
    </xf>
    <xf numFmtId="164" fontId="1" fillId="0" borderId="16" xfId="0" applyFont="1" applyBorder="1" applyAlignment="1" applyProtection="1">
      <alignment horizontal="center"/>
      <protection/>
    </xf>
    <xf numFmtId="165" fontId="0" fillId="0" borderId="0" xfId="0" applyNumberFormat="1" applyFont="1" applyBorder="1" applyAlignment="1" applyProtection="1">
      <alignment/>
      <protection locked="0"/>
    </xf>
    <xf numFmtId="164" fontId="0" fillId="0" borderId="12" xfId="0" applyFont="1" applyBorder="1" applyAlignment="1" applyProtection="1">
      <alignment/>
      <protection locked="0"/>
    </xf>
    <xf numFmtId="164" fontId="3" fillId="0" borderId="0" xfId="0" applyFont="1" applyBorder="1" applyAlignment="1" applyProtection="1">
      <alignment/>
      <protection/>
    </xf>
    <xf numFmtId="164" fontId="1" fillId="0" borderId="17" xfId="0" applyFont="1" applyBorder="1" applyAlignment="1" applyProtection="1">
      <alignment horizontal="center"/>
      <protection/>
    </xf>
    <xf numFmtId="164" fontId="1" fillId="0" borderId="18" xfId="0" applyFont="1" applyBorder="1" applyAlignment="1" applyProtection="1">
      <alignment/>
      <protection/>
    </xf>
    <xf numFmtId="165" fontId="1" fillId="5" borderId="3" xfId="0" applyNumberFormat="1" applyFont="1" applyFill="1" applyBorder="1" applyAlignment="1" applyProtection="1">
      <alignment horizontal="center" vertical="center"/>
      <protection/>
    </xf>
    <xf numFmtId="164" fontId="0" fillId="0" borderId="0" xfId="0" applyBorder="1" applyAlignment="1" applyProtection="1">
      <alignment horizontal="center"/>
      <protection locked="0"/>
    </xf>
    <xf numFmtId="164" fontId="14" fillId="0" borderId="3" xfId="0" applyFont="1" applyFill="1" applyBorder="1" applyAlignment="1" applyProtection="1">
      <alignment vertical="center"/>
      <protection locked="0"/>
    </xf>
    <xf numFmtId="164" fontId="0" fillId="0" borderId="17" xfId="0" applyFont="1" applyBorder="1" applyAlignment="1" applyProtection="1">
      <alignment horizontal="center"/>
      <protection locked="0"/>
    </xf>
    <xf numFmtId="164" fontId="0" fillId="0" borderId="18" xfId="0" applyFont="1" applyFill="1" applyBorder="1" applyAlignment="1" applyProtection="1">
      <alignment vertical="center"/>
      <protection locked="0"/>
    </xf>
    <xf numFmtId="164" fontId="0" fillId="0" borderId="18" xfId="0" applyFont="1" applyBorder="1" applyAlignment="1" applyProtection="1">
      <alignment vertical="center"/>
      <protection locked="0"/>
    </xf>
    <xf numFmtId="164" fontId="0" fillId="0" borderId="18" xfId="0" applyFont="1" applyFill="1" applyBorder="1" applyAlignment="1" applyProtection="1">
      <alignment vertical="center"/>
      <protection/>
    </xf>
    <xf numFmtId="164" fontId="0" fillId="0" borderId="18" xfId="0" applyFont="1" applyFill="1" applyBorder="1" applyAlignment="1" applyProtection="1">
      <alignment/>
      <protection locked="0"/>
    </xf>
    <xf numFmtId="164" fontId="0" fillId="0" borderId="18" xfId="0" applyFont="1" applyFill="1" applyBorder="1" applyAlignment="1" applyProtection="1">
      <alignment/>
      <protection/>
    </xf>
    <xf numFmtId="164" fontId="11" fillId="0" borderId="18" xfId="0" applyFont="1" applyBorder="1" applyAlignment="1" applyProtection="1">
      <alignment horizontal="center"/>
      <protection/>
    </xf>
    <xf numFmtId="164" fontId="0" fillId="0" borderId="19" xfId="0" applyFont="1" applyFill="1" applyBorder="1" applyAlignment="1" applyProtection="1">
      <alignment horizontal="center"/>
      <protection locked="0"/>
    </xf>
    <xf numFmtId="164" fontId="0" fillId="0" borderId="19" xfId="0" applyFont="1" applyFill="1" applyBorder="1" applyAlignment="1" applyProtection="1">
      <alignment/>
      <protection locked="0"/>
    </xf>
    <xf numFmtId="164" fontId="0" fillId="0" borderId="18" xfId="0" applyFont="1" applyBorder="1" applyAlignment="1" applyProtection="1">
      <alignment/>
      <protection locked="0"/>
    </xf>
    <xf numFmtId="164" fontId="0" fillId="0" borderId="0" xfId="0" applyAlignment="1" applyProtection="1">
      <alignment vertical="center"/>
      <protection locked="0"/>
    </xf>
    <xf numFmtId="164" fontId="0" fillId="0" borderId="6" xfId="0" applyBorder="1" applyAlignment="1" applyProtection="1">
      <alignment vertical="center"/>
      <protection locked="0"/>
    </xf>
    <xf numFmtId="164" fontId="0" fillId="0" borderId="0" xfId="0" applyFill="1" applyAlignment="1" applyProtection="1">
      <alignment/>
      <protection locked="0"/>
    </xf>
    <xf numFmtId="164" fontId="0" fillId="0" borderId="11" xfId="0" applyFont="1" applyFill="1" applyBorder="1" applyAlignment="1" applyProtection="1">
      <alignment horizontal="center"/>
      <protection locked="0"/>
    </xf>
    <xf numFmtId="164" fontId="11" fillId="0" borderId="0" xfId="0" applyFont="1" applyFill="1" applyBorder="1" applyAlignment="1" applyProtection="1">
      <alignment horizontal="center"/>
      <protection/>
    </xf>
    <xf numFmtId="164" fontId="11" fillId="0" borderId="0" xfId="0" applyFont="1" applyFill="1" applyBorder="1" applyAlignment="1" applyProtection="1">
      <alignment horizontal="center" vertical="center"/>
      <protection/>
    </xf>
    <xf numFmtId="165" fontId="12" fillId="0" borderId="12" xfId="0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Fill="1" applyAlignment="1" applyProtection="1">
      <alignment/>
      <protection locked="0"/>
    </xf>
    <xf numFmtId="164" fontId="2" fillId="0" borderId="0" xfId="0" applyFont="1" applyFill="1" applyAlignment="1" applyProtection="1">
      <alignment/>
      <protection locked="0"/>
    </xf>
    <xf numFmtId="164" fontId="0" fillId="0" borderId="0" xfId="0" applyFill="1" applyAlignment="1" applyProtection="1">
      <alignment horizontal="center"/>
      <protection locked="0"/>
    </xf>
    <xf numFmtId="164" fontId="0" fillId="0" borderId="11" xfId="0" applyFill="1" applyBorder="1" applyAlignment="1" applyProtection="1">
      <alignment horizontal="center"/>
      <protection locked="0"/>
    </xf>
    <xf numFmtId="164" fontId="0" fillId="0" borderId="0" xfId="0" applyFill="1" applyBorder="1" applyAlignment="1" applyProtection="1">
      <alignment/>
      <protection locked="0"/>
    </xf>
    <xf numFmtId="164" fontId="0" fillId="0" borderId="0" xfId="0" applyFill="1" applyBorder="1" applyAlignment="1" applyProtection="1">
      <alignment vertical="center"/>
      <protection locked="0"/>
    </xf>
    <xf numFmtId="164" fontId="0" fillId="0" borderId="0" xfId="0" applyFont="1" applyFill="1" applyBorder="1" applyAlignment="1" applyProtection="1">
      <alignment horizontal="center"/>
      <protection/>
    </xf>
    <xf numFmtId="164" fontId="1" fillId="0" borderId="15" xfId="0" applyFont="1" applyFill="1" applyBorder="1" applyAlignment="1" applyProtection="1">
      <alignment horizontal="center"/>
      <protection/>
    </xf>
    <xf numFmtId="164" fontId="1" fillId="0" borderId="16" xfId="0" applyFont="1" applyFill="1" applyBorder="1" applyAlignment="1" applyProtection="1">
      <alignment horizontal="center"/>
      <protection/>
    </xf>
    <xf numFmtId="165" fontId="0" fillId="0" borderId="0" xfId="0" applyNumberFormat="1" applyFont="1" applyFill="1" applyBorder="1" applyAlignment="1" applyProtection="1">
      <alignment/>
      <protection locked="0"/>
    </xf>
    <xf numFmtId="164" fontId="0" fillId="0" borderId="12" xfId="0" applyFont="1" applyFill="1" applyBorder="1" applyAlignment="1" applyProtection="1">
      <alignment/>
      <protection locked="0"/>
    </xf>
    <xf numFmtId="164" fontId="0" fillId="0" borderId="11" xfId="0" applyFont="1" applyFill="1" applyBorder="1" applyAlignment="1" applyProtection="1">
      <alignment horizontal="center"/>
      <protection/>
    </xf>
    <xf numFmtId="164" fontId="3" fillId="0" borderId="0" xfId="0" applyFont="1" applyFill="1" applyBorder="1" applyAlignment="1" applyProtection="1">
      <alignment vertical="center"/>
      <protection/>
    </xf>
    <xf numFmtId="164" fontId="3" fillId="0" borderId="10" xfId="0" applyFont="1" applyFill="1" applyBorder="1" applyAlignment="1" applyProtection="1">
      <alignment horizontal="center" vertical="center"/>
      <protection locked="0"/>
    </xf>
    <xf numFmtId="164" fontId="0" fillId="0" borderId="11" xfId="0" applyFont="1" applyFill="1" applyBorder="1" applyAlignment="1" applyProtection="1">
      <alignment horizontal="center" vertical="center"/>
      <protection locked="0"/>
    </xf>
    <xf numFmtId="164" fontId="0" fillId="0" borderId="12" xfId="0" applyFill="1" applyBorder="1" applyAlignment="1" applyProtection="1">
      <alignment/>
      <protection locked="0"/>
    </xf>
    <xf numFmtId="164" fontId="3" fillId="0" borderId="0" xfId="0" applyFont="1" applyFill="1" applyBorder="1" applyAlignment="1" applyProtection="1">
      <alignment/>
      <protection/>
    </xf>
    <xf numFmtId="164" fontId="1" fillId="0" borderId="1" xfId="0" applyFont="1" applyFill="1" applyBorder="1" applyAlignment="1" applyProtection="1">
      <alignment horizontal="center" vertical="center"/>
      <protection/>
    </xf>
    <xf numFmtId="164" fontId="1" fillId="0" borderId="1" xfId="0" applyFont="1" applyFill="1" applyBorder="1" applyAlignment="1" applyProtection="1">
      <alignment horizontal="center"/>
      <protection/>
    </xf>
    <xf numFmtId="164" fontId="0" fillId="0" borderId="3" xfId="0" applyFont="1" applyFill="1" applyBorder="1" applyAlignment="1" applyProtection="1">
      <alignment horizontal="center" vertical="center"/>
      <protection locked="0"/>
    </xf>
    <xf numFmtId="164" fontId="11" fillId="0" borderId="3" xfId="0" applyFont="1" applyFill="1" applyBorder="1" applyAlignment="1" applyProtection="1">
      <alignment horizontal="center" vertical="center"/>
      <protection/>
    </xf>
    <xf numFmtId="164" fontId="1" fillId="0" borderId="17" xfId="0" applyFont="1" applyFill="1" applyBorder="1" applyAlignment="1" applyProtection="1">
      <alignment horizontal="center"/>
      <protection/>
    </xf>
    <xf numFmtId="164" fontId="1" fillId="0" borderId="18" xfId="0" applyFont="1" applyFill="1" applyBorder="1" applyAlignment="1" applyProtection="1">
      <alignment/>
      <protection/>
    </xf>
    <xf numFmtId="164" fontId="7" fillId="0" borderId="2" xfId="0" applyFont="1" applyFill="1" applyBorder="1" applyAlignment="1" applyProtection="1">
      <alignment horizontal="center" vertical="center"/>
      <protection locked="0"/>
    </xf>
    <xf numFmtId="164" fontId="1" fillId="0" borderId="4" xfId="0" applyFont="1" applyFill="1" applyBorder="1" applyAlignment="1" applyProtection="1">
      <alignment horizontal="center" vertical="center"/>
      <protection locked="0"/>
    </xf>
    <xf numFmtId="164" fontId="0" fillId="0" borderId="13" xfId="0" applyFont="1" applyFill="1" applyBorder="1" applyAlignment="1" applyProtection="1">
      <alignment horizontal="center" vertical="center"/>
      <protection locked="0"/>
    </xf>
    <xf numFmtId="164" fontId="0" fillId="0" borderId="4" xfId="0" applyFont="1" applyFill="1" applyBorder="1" applyAlignment="1" applyProtection="1">
      <alignment horizontal="center" vertical="center"/>
      <protection locked="0"/>
    </xf>
    <xf numFmtId="165" fontId="1" fillId="0" borderId="14" xfId="0" applyNumberFormat="1" applyFont="1" applyFill="1" applyBorder="1" applyAlignment="1" applyProtection="1">
      <alignment horizontal="center" vertical="center"/>
      <protection/>
    </xf>
    <xf numFmtId="164" fontId="0" fillId="0" borderId="9" xfId="0" applyFont="1" applyFill="1" applyBorder="1" applyAlignment="1" applyProtection="1">
      <alignment/>
      <protection locked="0"/>
    </xf>
    <xf numFmtId="164" fontId="0" fillId="0" borderId="13" xfId="0" applyFont="1" applyFill="1" applyBorder="1" applyAlignment="1" applyProtection="1">
      <alignment/>
      <protection locked="0"/>
    </xf>
    <xf numFmtId="164" fontId="0" fillId="0" borderId="3" xfId="0" applyFont="1" applyFill="1" applyBorder="1" applyAlignment="1" applyProtection="1">
      <alignment horizontal="center" vertical="center"/>
      <protection/>
    </xf>
    <xf numFmtId="164" fontId="4" fillId="0" borderId="3" xfId="0" applyFont="1" applyBorder="1" applyAlignment="1" applyProtection="1">
      <alignment horizontal="center" vertical="center"/>
      <protection locked="0"/>
    </xf>
    <xf numFmtId="164" fontId="14" fillId="0" borderId="3" xfId="0" applyFont="1" applyBorder="1" applyAlignment="1" applyProtection="1">
      <alignment vertical="center"/>
      <protection locked="0"/>
    </xf>
    <xf numFmtId="164" fontId="1" fillId="0" borderId="11" xfId="0" applyFont="1" applyBorder="1" applyAlignment="1" applyProtection="1">
      <alignment horizontal="center"/>
      <protection/>
    </xf>
    <xf numFmtId="164" fontId="1" fillId="0" borderId="0" xfId="0" applyFont="1" applyBorder="1" applyAlignment="1" applyProtection="1">
      <alignment/>
      <protection/>
    </xf>
    <xf numFmtId="164" fontId="0" fillId="0" borderId="3" xfId="0" applyFont="1" applyBorder="1" applyAlignment="1" applyProtection="1">
      <alignment vertical="center"/>
      <protection/>
    </xf>
    <xf numFmtId="164" fontId="1" fillId="0" borderId="20" xfId="0" applyFont="1" applyBorder="1" applyAlignment="1" applyProtection="1">
      <alignment horizontal="center"/>
      <protection/>
    </xf>
    <xf numFmtId="164" fontId="3" fillId="0" borderId="18" xfId="0" applyFont="1" applyBorder="1" applyAlignment="1" applyProtection="1">
      <alignment horizontal="center" vertical="center"/>
      <protection locked="0"/>
    </xf>
    <xf numFmtId="164" fontId="1" fillId="0" borderId="15" xfId="0" applyFont="1" applyBorder="1" applyAlignment="1" applyProtection="1">
      <alignment horizontal="center" vertical="center"/>
      <protection/>
    </xf>
    <xf numFmtId="164" fontId="1" fillId="0" borderId="20" xfId="0" applyFont="1" applyBorder="1" applyAlignment="1" applyProtection="1">
      <alignment horizontal="center" vertical="center"/>
      <protection/>
    </xf>
    <xf numFmtId="164" fontId="1" fillId="0" borderId="21" xfId="0" applyFont="1" applyBorder="1" applyAlignment="1" applyProtection="1">
      <alignment horizontal="center" vertical="center"/>
      <protection/>
    </xf>
    <xf numFmtId="164" fontId="1" fillId="0" borderId="21" xfId="0" applyFont="1" applyBorder="1" applyAlignment="1" applyProtection="1">
      <alignment horizontal="center"/>
      <protection/>
    </xf>
    <xf numFmtId="168" fontId="0" fillId="0" borderId="0" xfId="0" applyNumberFormat="1" applyAlignment="1" applyProtection="1">
      <alignment/>
      <protection locked="0"/>
    </xf>
    <xf numFmtId="169" fontId="0" fillId="0" borderId="0" xfId="0" applyNumberFormat="1" applyAlignment="1" applyProtection="1">
      <alignment/>
      <protection locked="0"/>
    </xf>
    <xf numFmtId="169" fontId="1" fillId="0" borderId="0" xfId="0" applyNumberFormat="1" applyFont="1" applyAlignment="1" applyProtection="1">
      <alignment horizontal="center"/>
      <protection locked="0"/>
    </xf>
    <xf numFmtId="168" fontId="0" fillId="0" borderId="0" xfId="0" applyNumberFormat="1" applyAlignment="1" applyProtection="1">
      <alignment horizontal="center"/>
      <protection locked="0"/>
    </xf>
    <xf numFmtId="168" fontId="0" fillId="0" borderId="0" xfId="0" applyNumberFormat="1" applyFont="1" applyAlignment="1" applyProtection="1">
      <alignment/>
      <protection/>
    </xf>
    <xf numFmtId="164" fontId="6" fillId="0" borderId="0" xfId="0" applyFont="1" applyAlignment="1" applyProtection="1">
      <alignment/>
      <protection/>
    </xf>
    <xf numFmtId="169" fontId="0" fillId="0" borderId="0" xfId="0" applyNumberFormat="1" applyFont="1" applyAlignment="1" applyProtection="1">
      <alignment/>
      <protection/>
    </xf>
    <xf numFmtId="169" fontId="3" fillId="0" borderId="0" xfId="0" applyNumberFormat="1" applyFont="1" applyAlignment="1" applyProtection="1">
      <alignment horizontal="right"/>
      <protection/>
    </xf>
    <xf numFmtId="164" fontId="0" fillId="0" borderId="0" xfId="0" applyAlignment="1" applyProtection="1">
      <alignment/>
      <protection/>
    </xf>
    <xf numFmtId="169" fontId="0" fillId="0" borderId="0" xfId="0" applyNumberFormat="1" applyFont="1" applyAlignment="1" applyProtection="1">
      <alignment horizontal="center"/>
      <protection locked="0"/>
    </xf>
    <xf numFmtId="169" fontId="0" fillId="0" borderId="0" xfId="0" applyNumberFormat="1" applyFont="1" applyAlignment="1" applyProtection="1">
      <alignment/>
      <protection locked="0"/>
    </xf>
    <xf numFmtId="168" fontId="0" fillId="0" borderId="0" xfId="0" applyNumberFormat="1" applyFont="1" applyAlignment="1" applyProtection="1">
      <alignment/>
      <protection locked="0"/>
    </xf>
    <xf numFmtId="164" fontId="0" fillId="0" borderId="0" xfId="0" applyAlignment="1" applyProtection="1">
      <alignment horizontal="center"/>
      <protection/>
    </xf>
    <xf numFmtId="168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8" fontId="0" fillId="0" borderId="0" xfId="0" applyNumberFormat="1" applyAlignment="1" applyProtection="1">
      <alignment horizontal="center"/>
      <protection/>
    </xf>
    <xf numFmtId="164" fontId="15" fillId="0" borderId="0" xfId="0" applyFont="1" applyAlignment="1" applyProtection="1">
      <alignment horizontal="center"/>
      <protection locked="0"/>
    </xf>
    <xf numFmtId="169" fontId="7" fillId="0" borderId="0" xfId="0" applyNumberFormat="1" applyFont="1" applyAlignment="1" applyProtection="1">
      <alignment/>
      <protection/>
    </xf>
    <xf numFmtId="169" fontId="7" fillId="0" borderId="0" xfId="0" applyNumberFormat="1" applyFont="1" applyAlignment="1" applyProtection="1">
      <alignment/>
      <protection/>
    </xf>
    <xf numFmtId="165" fontId="0" fillId="0" borderId="0" xfId="0" applyNumberFormat="1" applyAlignment="1" applyProtection="1">
      <alignment horizontal="center"/>
      <protection/>
    </xf>
    <xf numFmtId="164" fontId="3" fillId="0" borderId="0" xfId="0" applyFont="1" applyAlignment="1" applyProtection="1">
      <alignment/>
      <protection/>
    </xf>
    <xf numFmtId="168" fontId="3" fillId="0" borderId="2" xfId="0" applyNumberFormat="1" applyFont="1" applyBorder="1" applyAlignment="1" applyProtection="1">
      <alignment horizontal="center" vertical="center"/>
      <protection/>
    </xf>
    <xf numFmtId="164" fontId="16" fillId="0" borderId="0" xfId="0" applyFont="1" applyAlignment="1" applyProtection="1">
      <alignment horizontal="center"/>
      <protection/>
    </xf>
    <xf numFmtId="169" fontId="8" fillId="0" borderId="15" xfId="0" applyNumberFormat="1" applyFont="1" applyBorder="1" applyAlignment="1" applyProtection="1">
      <alignment horizontal="center"/>
      <protection/>
    </xf>
    <xf numFmtId="169" fontId="8" fillId="0" borderId="16" xfId="0" applyNumberFormat="1" applyFont="1" applyBorder="1" applyAlignment="1" applyProtection="1">
      <alignment horizontal="center"/>
      <protection/>
    </xf>
    <xf numFmtId="164" fontId="1" fillId="0" borderId="17" xfId="0" applyFont="1" applyBorder="1" applyAlignment="1" applyProtection="1">
      <alignment/>
      <protection/>
    </xf>
    <xf numFmtId="168" fontId="3" fillId="0" borderId="4" xfId="0" applyNumberFormat="1" applyFont="1" applyBorder="1" applyAlignment="1" applyProtection="1">
      <alignment horizontal="center" vertical="center"/>
      <protection locked="0"/>
    </xf>
    <xf numFmtId="164" fontId="7" fillId="0" borderId="13" xfId="0" applyFont="1" applyBorder="1" applyAlignment="1" applyProtection="1">
      <alignment horizontal="center" vertical="center"/>
      <protection/>
    </xf>
    <xf numFmtId="164" fontId="16" fillId="0" borderId="3" xfId="0" applyFont="1" applyBorder="1" applyAlignment="1" applyProtection="1">
      <alignment horizontal="center" vertical="center"/>
      <protection/>
    </xf>
    <xf numFmtId="169" fontId="1" fillId="2" borderId="3" xfId="0" applyNumberFormat="1" applyFont="1" applyFill="1" applyBorder="1" applyAlignment="1" applyProtection="1">
      <alignment horizontal="center" vertical="center"/>
      <protection/>
    </xf>
    <xf numFmtId="169" fontId="1" fillId="3" borderId="3" xfId="0" applyNumberFormat="1" applyFont="1" applyFill="1" applyBorder="1" applyAlignment="1" applyProtection="1">
      <alignment horizontal="center" vertical="center"/>
      <protection/>
    </xf>
    <xf numFmtId="169" fontId="1" fillId="0" borderId="3" xfId="0" applyNumberFormat="1" applyFont="1" applyFill="1" applyBorder="1" applyAlignment="1" applyProtection="1">
      <alignment horizontal="center" vertical="center"/>
      <protection/>
    </xf>
    <xf numFmtId="168" fontId="10" fillId="0" borderId="3" xfId="0" applyNumberFormat="1" applyFont="1" applyFill="1" applyBorder="1" applyAlignment="1" applyProtection="1">
      <alignment horizontal="center" vertical="center"/>
      <protection/>
    </xf>
    <xf numFmtId="165" fontId="10" fillId="0" borderId="0" xfId="0" applyNumberFormat="1" applyFont="1" applyFill="1" applyBorder="1" applyAlignment="1" applyProtection="1">
      <alignment horizontal="center" vertical="center"/>
      <protection/>
    </xf>
    <xf numFmtId="168" fontId="8" fillId="0" borderId="3" xfId="0" applyNumberFormat="1" applyFont="1" applyBorder="1" applyAlignment="1" applyProtection="1">
      <alignment horizontal="center"/>
      <protection locked="0"/>
    </xf>
    <xf numFmtId="164" fontId="0" fillId="5" borderId="3" xfId="0" applyFill="1" applyBorder="1" applyAlignment="1" applyProtection="1">
      <alignment horizontal="center"/>
      <protection locked="0"/>
    </xf>
    <xf numFmtId="164" fontId="13" fillId="5" borderId="3" xfId="0" applyFont="1" applyFill="1" applyBorder="1" applyAlignment="1" applyProtection="1">
      <alignment horizontal="left" vertical="center"/>
      <protection locked="0"/>
    </xf>
    <xf numFmtId="164" fontId="0" fillId="5" borderId="3" xfId="0" applyFont="1" applyFill="1" applyBorder="1" applyAlignment="1" applyProtection="1">
      <alignment horizontal="left" vertical="center"/>
      <protection locked="0"/>
    </xf>
    <xf numFmtId="168" fontId="0" fillId="5" borderId="3" xfId="0" applyNumberFormat="1" applyFill="1" applyBorder="1" applyAlignment="1" applyProtection="1">
      <alignment horizontal="center" vertical="center"/>
      <protection/>
    </xf>
    <xf numFmtId="164" fontId="0" fillId="0" borderId="13" xfId="0" applyFont="1" applyFill="1" applyBorder="1" applyAlignment="1" applyProtection="1">
      <alignment vertical="center"/>
      <protection locked="0"/>
    </xf>
    <xf numFmtId="164" fontId="15" fillId="5" borderId="3" xfId="0" applyFont="1" applyFill="1" applyBorder="1" applyAlignment="1" applyProtection="1">
      <alignment horizontal="center" vertical="center"/>
      <protection locked="0"/>
    </xf>
    <xf numFmtId="169" fontId="0" fillId="5" borderId="3" xfId="0" applyNumberFormat="1" applyFill="1" applyBorder="1" applyAlignment="1" applyProtection="1">
      <alignment horizontal="center" vertical="center"/>
      <protection locked="0"/>
    </xf>
    <xf numFmtId="168" fontId="11" fillId="5" borderId="3" xfId="0" applyNumberFormat="1" applyFont="1" applyFill="1" applyBorder="1" applyAlignment="1" applyProtection="1">
      <alignment horizontal="center" vertical="center"/>
      <protection/>
    </xf>
    <xf numFmtId="169" fontId="1" fillId="5" borderId="3" xfId="0" applyNumberFormat="1" applyFont="1" applyFill="1" applyBorder="1" applyAlignment="1" applyProtection="1">
      <alignment horizontal="center" vertical="center"/>
      <protection locked="0"/>
    </xf>
    <xf numFmtId="165" fontId="11" fillId="0" borderId="0" xfId="0" applyNumberFormat="1" applyFont="1" applyBorder="1" applyAlignment="1" applyProtection="1">
      <alignment horizontal="center" vertical="center"/>
      <protection/>
    </xf>
    <xf numFmtId="164" fontId="11" fillId="0" borderId="0" xfId="0" applyFont="1" applyBorder="1" applyAlignment="1" applyProtection="1">
      <alignment horizontal="center" vertical="center"/>
      <protection/>
    </xf>
    <xf numFmtId="168" fontId="0" fillId="5" borderId="3" xfId="0" applyNumberFormat="1" applyFont="1" applyFill="1" applyBorder="1" applyAlignment="1" applyProtection="1">
      <alignment horizontal="center" vertical="center"/>
      <protection/>
    </xf>
    <xf numFmtId="164" fontId="0" fillId="0" borderId="19" xfId="0" applyBorder="1" applyAlignment="1" applyProtection="1">
      <alignment horizontal="center"/>
      <protection locked="0"/>
    </xf>
    <xf numFmtId="164" fontId="0" fillId="0" borderId="0" xfId="0" applyFont="1" applyFill="1" applyAlignment="1" applyProtection="1">
      <alignment/>
      <protection locked="0"/>
    </xf>
    <xf numFmtId="164" fontId="0" fillId="0" borderId="0" xfId="0" applyFont="1" applyFill="1" applyAlignment="1" applyProtection="1">
      <alignment/>
      <protection locked="0"/>
    </xf>
    <xf numFmtId="168" fontId="0" fillId="0" borderId="19" xfId="0" applyNumberFormat="1" applyFill="1" applyBorder="1" applyAlignment="1" applyProtection="1">
      <alignment horizontal="center" vertical="center"/>
      <protection/>
    </xf>
    <xf numFmtId="165" fontId="12" fillId="0" borderId="19" xfId="0" applyNumberFormat="1" applyFont="1" applyFill="1" applyBorder="1" applyAlignment="1" applyProtection="1">
      <alignment horizontal="center"/>
      <protection/>
    </xf>
    <xf numFmtId="164" fontId="0" fillId="0" borderId="12" xfId="0" applyFont="1" applyFill="1" applyBorder="1" applyAlignment="1" applyProtection="1">
      <alignment vertical="center"/>
      <protection locked="0"/>
    </xf>
    <xf numFmtId="164" fontId="0" fillId="0" borderId="3" xfId="0" applyBorder="1" applyAlignment="1" applyProtection="1">
      <alignment horizontal="center"/>
      <protection locked="0"/>
    </xf>
    <xf numFmtId="164" fontId="13" fillId="0" borderId="3" xfId="0" applyFont="1" applyFill="1" applyBorder="1" applyAlignment="1" applyProtection="1">
      <alignment horizontal="left" vertical="center"/>
      <protection locked="0"/>
    </xf>
    <xf numFmtId="168" fontId="0" fillId="0" borderId="3" xfId="0" applyNumberFormat="1" applyBorder="1" applyAlignment="1" applyProtection="1">
      <alignment horizontal="center" vertical="center"/>
      <protection/>
    </xf>
    <xf numFmtId="165" fontId="12" fillId="3" borderId="3" xfId="0" applyNumberFormat="1" applyFont="1" applyFill="1" applyBorder="1" applyAlignment="1" applyProtection="1">
      <alignment horizontal="center"/>
      <protection/>
    </xf>
    <xf numFmtId="164" fontId="15" fillId="0" borderId="3" xfId="0" applyFont="1" applyFill="1" applyBorder="1" applyAlignment="1" applyProtection="1">
      <alignment horizontal="center" vertical="center"/>
      <protection locked="0"/>
    </xf>
    <xf numFmtId="169" fontId="0" fillId="0" borderId="3" xfId="0" applyNumberFormat="1" applyBorder="1" applyAlignment="1" applyProtection="1">
      <alignment horizontal="center" vertical="center"/>
      <protection locked="0"/>
    </xf>
    <xf numFmtId="168" fontId="11" fillId="0" borderId="3" xfId="0" applyNumberFormat="1" applyFont="1" applyBorder="1" applyAlignment="1" applyProtection="1">
      <alignment horizontal="center" vertical="center"/>
      <protection/>
    </xf>
    <xf numFmtId="169" fontId="1" fillId="0" borderId="3" xfId="0" applyNumberFormat="1" applyFont="1" applyBorder="1" applyAlignment="1" applyProtection="1">
      <alignment horizontal="center" vertical="center"/>
      <protection locked="0"/>
    </xf>
    <xf numFmtId="168" fontId="0" fillId="0" borderId="3" xfId="0" applyNumberFormat="1" applyFont="1" applyBorder="1" applyAlignment="1" applyProtection="1">
      <alignment horizontal="center" vertical="center"/>
      <protection/>
    </xf>
    <xf numFmtId="164" fontId="0" fillId="0" borderId="3" xfId="0" applyFont="1" applyFill="1" applyBorder="1" applyAlignment="1" applyProtection="1">
      <alignment horizontal="left" vertical="center"/>
      <protection locked="0"/>
    </xf>
    <xf numFmtId="164" fontId="0" fillId="0" borderId="6" xfId="0" applyBorder="1" applyAlignment="1" applyProtection="1">
      <alignment horizontal="center"/>
      <protection locked="0"/>
    </xf>
    <xf numFmtId="168" fontId="0" fillId="0" borderId="6" xfId="0" applyNumberFormat="1" applyFill="1" applyBorder="1" applyAlignment="1" applyProtection="1">
      <alignment horizontal="center" vertical="center"/>
      <protection/>
    </xf>
    <xf numFmtId="165" fontId="12" fillId="0" borderId="6" xfId="0" applyNumberFormat="1" applyFont="1" applyFill="1" applyBorder="1" applyAlignment="1" applyProtection="1">
      <alignment horizontal="center" vertical="center"/>
      <protection/>
    </xf>
    <xf numFmtId="164" fontId="13" fillId="0" borderId="3" xfId="0" applyFont="1" applyBorder="1" applyAlignment="1" applyProtection="1">
      <alignment horizontal="left" vertical="center"/>
      <protection locked="0"/>
    </xf>
    <xf numFmtId="164" fontId="13" fillId="0" borderId="14" xfId="0" applyFont="1" applyBorder="1" applyAlignment="1" applyProtection="1">
      <alignment horizontal="left" vertical="center"/>
      <protection locked="0"/>
    </xf>
    <xf numFmtId="164" fontId="0" fillId="0" borderId="0" xfId="0" applyFont="1" applyAlignment="1" applyProtection="1">
      <alignment/>
      <protection locked="0"/>
    </xf>
    <xf numFmtId="168" fontId="0" fillId="0" borderId="0" xfId="0" applyNumberFormat="1" applyFill="1" applyBorder="1" applyAlignment="1" applyProtection="1">
      <alignment horizontal="center" vertical="center"/>
      <protection/>
    </xf>
    <xf numFmtId="165" fontId="12" fillId="0" borderId="0" xfId="0" applyNumberFormat="1" applyFont="1" applyFill="1" applyBorder="1" applyAlignment="1" applyProtection="1">
      <alignment horizontal="center" vertical="center"/>
      <protection/>
    </xf>
    <xf numFmtId="164" fontId="15" fillId="0" borderId="0" xfId="0" applyFont="1" applyFill="1" applyBorder="1" applyAlignment="1" applyProtection="1">
      <alignment horizontal="center" vertical="center"/>
      <protection locked="0"/>
    </xf>
    <xf numFmtId="169" fontId="0" fillId="0" borderId="0" xfId="0" applyNumberFormat="1" applyBorder="1" applyAlignment="1" applyProtection="1">
      <alignment horizontal="center" vertical="center"/>
      <protection locked="0"/>
    </xf>
    <xf numFmtId="168" fontId="11" fillId="0" borderId="0" xfId="0" applyNumberFormat="1" applyFont="1" applyBorder="1" applyAlignment="1" applyProtection="1">
      <alignment horizontal="center" vertical="center"/>
      <protection/>
    </xf>
    <xf numFmtId="169" fontId="1" fillId="0" borderId="0" xfId="0" applyNumberFormat="1" applyFont="1" applyBorder="1" applyAlignment="1" applyProtection="1">
      <alignment horizontal="center" vertical="center"/>
      <protection locked="0"/>
    </xf>
    <xf numFmtId="168" fontId="0" fillId="0" borderId="0" xfId="0" applyNumberFormat="1" applyFont="1" applyBorder="1" applyAlignment="1" applyProtection="1">
      <alignment horizontal="center" vertical="center"/>
      <protection/>
    </xf>
    <xf numFmtId="165" fontId="12" fillId="0" borderId="6" xfId="0" applyNumberFormat="1" applyFont="1" applyFill="1" applyBorder="1" applyAlignment="1" applyProtection="1">
      <alignment horizontal="center"/>
      <protection/>
    </xf>
    <xf numFmtId="165" fontId="12" fillId="0" borderId="0" xfId="0" applyNumberFormat="1" applyFont="1" applyFill="1" applyBorder="1" applyAlignment="1" applyProtection="1">
      <alignment horizontal="center"/>
      <protection/>
    </xf>
    <xf numFmtId="165" fontId="10" fillId="0" borderId="14" xfId="0" applyNumberFormat="1" applyFont="1" applyBorder="1" applyAlignment="1" applyProtection="1">
      <alignment horizontal="center"/>
      <protection/>
    </xf>
    <xf numFmtId="164" fontId="7" fillId="0" borderId="3" xfId="0" applyFont="1" applyBorder="1" applyAlignment="1" applyProtection="1">
      <alignment horizontal="center" vertical="center"/>
      <protection/>
    </xf>
    <xf numFmtId="164" fontId="0" fillId="0" borderId="19" xfId="0" applyFont="1" applyFill="1" applyBorder="1" applyAlignment="1" applyProtection="1">
      <alignment vertical="center"/>
      <protection locked="0"/>
    </xf>
    <xf numFmtId="165" fontId="12" fillId="0" borderId="19" xfId="0" applyNumberFormat="1" applyFont="1" applyFill="1" applyBorder="1" applyAlignment="1" applyProtection="1">
      <alignment horizontal="center" vertical="center"/>
      <protection/>
    </xf>
    <xf numFmtId="164" fontId="17" fillId="0" borderId="3" xfId="0" applyFont="1" applyFill="1" applyBorder="1" applyAlignment="1" applyProtection="1">
      <alignment horizontal="justify" vertical="center"/>
      <protection locked="0"/>
    </xf>
    <xf numFmtId="164" fontId="0" fillId="0" borderId="19" xfId="0" applyFont="1" applyFill="1" applyBorder="1" applyAlignment="1" applyProtection="1">
      <alignment horizontal="justify" vertical="center"/>
      <protection locked="0"/>
    </xf>
    <xf numFmtId="164" fontId="13" fillId="0" borderId="19" xfId="0" applyFont="1" applyFill="1" applyBorder="1" applyAlignment="1" applyProtection="1">
      <alignment vertical="center"/>
      <protection locked="0"/>
    </xf>
    <xf numFmtId="164" fontId="0" fillId="0" borderId="3" xfId="0" applyFont="1" applyFill="1" applyBorder="1" applyAlignment="1" applyProtection="1">
      <alignment horizontal="justify" vertical="center"/>
      <protection locked="0"/>
    </xf>
    <xf numFmtId="164" fontId="18" fillId="0" borderId="3" xfId="0" applyFont="1" applyFill="1" applyBorder="1" applyAlignment="1" applyProtection="1">
      <alignment vertical="center"/>
      <protection locked="0"/>
    </xf>
    <xf numFmtId="164" fontId="18" fillId="0" borderId="19" xfId="0" applyFont="1" applyFill="1" applyBorder="1" applyAlignment="1" applyProtection="1">
      <alignment vertical="center"/>
      <protection locked="0"/>
    </xf>
    <xf numFmtId="164" fontId="13" fillId="0" borderId="14" xfId="0" applyFont="1" applyFill="1" applyBorder="1" applyAlignment="1" applyProtection="1">
      <alignment vertical="center"/>
      <protection locked="0"/>
    </xf>
    <xf numFmtId="168" fontId="0" fillId="0" borderId="6" xfId="0" applyNumberFormat="1" applyFont="1" applyFill="1" applyBorder="1" applyAlignment="1" applyProtection="1">
      <alignment vertical="center"/>
      <protection locked="0"/>
    </xf>
    <xf numFmtId="164" fontId="0" fillId="0" borderId="6" xfId="0" applyFont="1" applyFill="1" applyBorder="1" applyAlignment="1" applyProtection="1">
      <alignment vertical="center"/>
      <protection locked="0"/>
    </xf>
    <xf numFmtId="164" fontId="0" fillId="0" borderId="19" xfId="0" applyFont="1" applyBorder="1" applyAlignment="1" applyProtection="1">
      <alignment/>
      <protection locked="0"/>
    </xf>
    <xf numFmtId="164" fontId="0" fillId="0" borderId="19" xfId="0" applyFont="1" applyBorder="1" applyAlignment="1" applyProtection="1">
      <alignment/>
      <protection locked="0"/>
    </xf>
    <xf numFmtId="164" fontId="18" fillId="0" borderId="3" xfId="0" applyFont="1" applyFill="1" applyBorder="1" applyAlignment="1" applyProtection="1">
      <alignment horizontal="left" vertical="center"/>
      <protection locked="0"/>
    </xf>
    <xf numFmtId="164" fontId="15" fillId="0" borderId="19" xfId="0" applyFont="1" applyFill="1" applyBorder="1" applyAlignment="1" applyProtection="1">
      <alignment/>
      <protection locked="0"/>
    </xf>
    <xf numFmtId="164" fontId="18" fillId="0" borderId="19" xfId="0" applyFont="1" applyFill="1" applyBorder="1" applyAlignment="1" applyProtection="1">
      <alignment horizontal="left" vertical="center"/>
      <protection locked="0"/>
    </xf>
    <xf numFmtId="164" fontId="13" fillId="0" borderId="19" xfId="0" applyFont="1" applyFill="1" applyBorder="1" applyAlignment="1" applyProtection="1">
      <alignment horizontal="left" vertical="center"/>
      <protection locked="0"/>
    </xf>
    <xf numFmtId="164" fontId="15" fillId="0" borderId="19" xfId="0" applyFont="1" applyFill="1" applyBorder="1" applyAlignment="1" applyProtection="1">
      <alignment vertical="center"/>
      <protection locked="0"/>
    </xf>
    <xf numFmtId="164" fontId="19" fillId="0" borderId="3" xfId="0" applyFont="1" applyFill="1" applyBorder="1" applyAlignment="1" applyProtection="1">
      <alignment horizontal="left" vertical="center"/>
      <protection locked="0"/>
    </xf>
    <xf numFmtId="164" fontId="20" fillId="0" borderId="6" xfId="0" applyFont="1" applyFill="1" applyBorder="1" applyAlignment="1" applyProtection="1">
      <alignment vertical="center" wrapText="1"/>
      <protection locked="0"/>
    </xf>
    <xf numFmtId="164" fontId="21" fillId="0" borderId="6" xfId="0" applyFont="1" applyFill="1" applyBorder="1" applyAlignment="1" applyProtection="1">
      <alignment vertical="center"/>
      <protection locked="0"/>
    </xf>
    <xf numFmtId="164" fontId="20" fillId="0" borderId="0" xfId="0" applyFont="1" applyFill="1" applyBorder="1" applyAlignment="1" applyProtection="1">
      <alignment vertical="center" wrapText="1"/>
      <protection locked="0"/>
    </xf>
    <xf numFmtId="164" fontId="21" fillId="0" borderId="0" xfId="0" applyFont="1" applyFill="1" applyBorder="1" applyAlignment="1" applyProtection="1">
      <alignment vertical="center"/>
      <protection locked="0"/>
    </xf>
    <xf numFmtId="164" fontId="13" fillId="0" borderId="17" xfId="0" applyFont="1" applyBorder="1" applyAlignment="1" applyProtection="1">
      <alignment horizontal="left" vertical="center"/>
      <protection locked="0"/>
    </xf>
    <xf numFmtId="164" fontId="13" fillId="0" borderId="19" xfId="0" applyFont="1" applyBorder="1" applyAlignment="1" applyProtection="1">
      <alignment horizontal="left" vertical="center"/>
      <protection locked="0"/>
    </xf>
    <xf numFmtId="164" fontId="13" fillId="0" borderId="4" xfId="0" applyFont="1" applyBorder="1" applyAlignment="1" applyProtection="1">
      <alignment horizontal="left" vertical="center"/>
      <protection locked="0"/>
    </xf>
    <xf numFmtId="164" fontId="13" fillId="0" borderId="22" xfId="0" applyFont="1" applyBorder="1" applyAlignment="1" applyProtection="1">
      <alignment horizontal="left" vertical="center"/>
      <protection locked="0"/>
    </xf>
    <xf numFmtId="164" fontId="13" fillId="0" borderId="17" xfId="0" applyFont="1" applyFill="1" applyBorder="1" applyAlignment="1" applyProtection="1">
      <alignment horizontal="left" vertical="center"/>
      <protection locked="0"/>
    </xf>
    <xf numFmtId="164" fontId="13" fillId="0" borderId="4" xfId="0" applyFont="1" applyFill="1" applyBorder="1" applyAlignment="1" applyProtection="1">
      <alignment horizontal="left" vertical="center"/>
      <protection locked="0"/>
    </xf>
    <xf numFmtId="164" fontId="13" fillId="0" borderId="22" xfId="0" applyFont="1" applyFill="1" applyBorder="1" applyAlignment="1" applyProtection="1">
      <alignment horizontal="left" vertical="center"/>
      <protection locked="0"/>
    </xf>
    <xf numFmtId="164" fontId="0" fillId="0" borderId="14" xfId="0" applyFont="1" applyFill="1" applyBorder="1" applyAlignment="1" applyProtection="1">
      <alignment vertical="center"/>
      <protection locked="0"/>
    </xf>
    <xf numFmtId="164" fontId="21" fillId="0" borderId="3" xfId="0" applyFont="1" applyFill="1" applyBorder="1" applyAlignment="1" applyProtection="1">
      <alignment horizontal="left" vertical="center"/>
      <protection locked="0"/>
    </xf>
    <xf numFmtId="164" fontId="21" fillId="0" borderId="14" xfId="0" applyFont="1" applyFill="1" applyBorder="1" applyAlignment="1" applyProtection="1">
      <alignment vertical="center"/>
      <protection locked="0"/>
    </xf>
    <xf numFmtId="164" fontId="20" fillId="0" borderId="19" xfId="0" applyFont="1" applyFill="1" applyBorder="1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9CD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2060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85725</xdr:colOff>
      <xdr:row>0</xdr:row>
      <xdr:rowOff>152400</xdr:rowOff>
    </xdr:from>
    <xdr:to>
      <xdr:col>17</xdr:col>
      <xdr:colOff>200025</xdr:colOff>
      <xdr:row>2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2400"/>
          <a:ext cx="177165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0</xdr:row>
      <xdr:rowOff>152400</xdr:rowOff>
    </xdr:from>
    <xdr:to>
      <xdr:col>17</xdr:col>
      <xdr:colOff>66675</xdr:colOff>
      <xdr:row>2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152400"/>
          <a:ext cx="1781175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219075</xdr:colOff>
      <xdr:row>0</xdr:row>
      <xdr:rowOff>152400</xdr:rowOff>
    </xdr:from>
    <xdr:to>
      <xdr:col>17</xdr:col>
      <xdr:colOff>257175</xdr:colOff>
      <xdr:row>2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1350" y="152400"/>
          <a:ext cx="177165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171450</xdr:colOff>
      <xdr:row>1</xdr:row>
      <xdr:rowOff>0</xdr:rowOff>
    </xdr:from>
    <xdr:to>
      <xdr:col>24</xdr:col>
      <xdr:colOff>38100</xdr:colOff>
      <xdr:row>2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06125" y="152400"/>
          <a:ext cx="3562350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  <pageSetUpPr fitToPage="1"/>
  </sheetPr>
  <dimension ref="A1:AC27"/>
  <sheetViews>
    <sheetView showGridLines="0" tabSelected="1" workbookViewId="0" topLeftCell="A1">
      <selection activeCell="A1" sqref="A1"/>
    </sheetView>
  </sheetViews>
  <sheetFormatPr defaultColWidth="9.140625" defaultRowHeight="13.5" customHeight="1"/>
  <cols>
    <col min="1" max="1" width="4.28125" style="1" customWidth="1"/>
    <col min="2" max="2" width="21.421875" style="2" customWidth="1"/>
    <col min="3" max="4" width="7.00390625" style="2" customWidth="1"/>
    <col min="5" max="5" width="7.421875" style="2" customWidth="1"/>
    <col min="6" max="6" width="7.00390625" style="2" customWidth="1"/>
    <col min="7" max="7" width="7.421875" style="2" customWidth="1"/>
    <col min="8" max="8" width="9.28125" style="2" customWidth="1"/>
    <col min="9" max="9" width="2.28125" style="2" customWidth="1"/>
    <col min="10" max="10" width="7.00390625" style="1" customWidth="1"/>
    <col min="11" max="11" width="7.00390625" style="3" customWidth="1"/>
    <col min="12" max="12" width="6.57421875" style="2" customWidth="1"/>
    <col min="13" max="13" width="7.00390625" style="2" customWidth="1"/>
    <col min="14" max="14" width="7.421875" style="4" customWidth="1"/>
    <col min="15" max="15" width="9.00390625" style="2" customWidth="1"/>
    <col min="16" max="16" width="2.28125" style="2" customWidth="1"/>
    <col min="17" max="17" width="6.140625" style="2" customWidth="1"/>
    <col min="18" max="18" width="7.140625" style="2" customWidth="1"/>
    <col min="19" max="19" width="4.140625" style="4" customWidth="1"/>
    <col min="20" max="20" width="8.421875" style="2" customWidth="1"/>
    <col min="21" max="21" width="7.00390625" style="2" customWidth="1"/>
    <col min="22" max="22" width="9.140625" style="5" customWidth="1"/>
    <col min="23" max="24" width="9.140625" style="2" customWidth="1"/>
    <col min="25" max="25" width="15.00390625" style="2" customWidth="1"/>
    <col min="26" max="26" width="22.8515625" style="2" customWidth="1"/>
    <col min="27" max="29" width="9.140625" style="1" customWidth="1"/>
    <col min="30" max="16384" width="9.140625" style="2" customWidth="1"/>
  </cols>
  <sheetData>
    <row r="1" spans="1:26" ht="19.5" customHeight="1">
      <c r="A1" s="6"/>
      <c r="B1" s="7"/>
      <c r="C1" s="7"/>
      <c r="D1" s="7"/>
      <c r="E1" s="7"/>
      <c r="F1" s="7"/>
      <c r="G1" s="7"/>
      <c r="H1" s="6"/>
      <c r="I1" s="3"/>
      <c r="J1" s="6"/>
      <c r="K1" s="8"/>
      <c r="L1" s="9"/>
      <c r="M1" s="7"/>
      <c r="N1" s="9"/>
      <c r="O1" s="7"/>
      <c r="P1" s="7"/>
      <c r="Q1" s="9"/>
      <c r="R1" s="7"/>
      <c r="T1" s="5"/>
      <c r="Y1" s="1"/>
      <c r="Z1" s="1"/>
    </row>
    <row r="2" spans="1:18" ht="19.5" customHeight="1">
      <c r="A2" s="10" t="s">
        <v>0</v>
      </c>
      <c r="B2" s="11"/>
      <c r="C2" s="11"/>
      <c r="D2" s="11"/>
      <c r="E2" s="11"/>
      <c r="F2" s="11"/>
      <c r="G2" s="11"/>
      <c r="H2" s="11"/>
      <c r="I2" s="7"/>
      <c r="J2" s="6"/>
      <c r="K2" s="12" t="s">
        <v>1</v>
      </c>
      <c r="L2" s="7"/>
      <c r="M2" s="7"/>
      <c r="N2" s="9"/>
      <c r="O2" s="7"/>
      <c r="P2" s="7"/>
      <c r="Q2" s="7"/>
      <c r="R2" s="7"/>
    </row>
    <row r="3" spans="1:18" ht="19.5" customHeight="1">
      <c r="A3" s="13"/>
      <c r="B3" s="11"/>
      <c r="C3" s="11"/>
      <c r="D3" s="11"/>
      <c r="E3" s="11"/>
      <c r="F3" s="11"/>
      <c r="G3" s="11"/>
      <c r="H3" s="11"/>
      <c r="I3" s="11"/>
      <c r="J3" s="6"/>
      <c r="K3" s="8"/>
      <c r="L3" s="7"/>
      <c r="M3" s="7"/>
      <c r="N3" s="9"/>
      <c r="O3" s="7"/>
      <c r="P3" s="7"/>
      <c r="Q3" s="7"/>
      <c r="R3" s="7"/>
    </row>
    <row r="4" spans="1:29" s="7" customFormat="1" ht="19.5" customHeight="1">
      <c r="A4" s="14" t="s">
        <v>2</v>
      </c>
      <c r="B4" s="11"/>
      <c r="C4" s="11"/>
      <c r="D4" s="11"/>
      <c r="E4" s="11"/>
      <c r="F4" s="11"/>
      <c r="G4" s="11"/>
      <c r="H4" s="11"/>
      <c r="I4" s="11"/>
      <c r="J4" s="6"/>
      <c r="K4" s="8"/>
      <c r="N4" s="9"/>
      <c r="S4" s="9"/>
      <c r="AA4" s="6"/>
      <c r="AB4" s="6"/>
      <c r="AC4" s="6"/>
    </row>
    <row r="5" spans="1:26" ht="19.5" customHeight="1">
      <c r="A5" s="13"/>
      <c r="B5" s="11"/>
      <c r="C5" s="11"/>
      <c r="D5" s="11"/>
      <c r="E5" s="11"/>
      <c r="F5" s="11"/>
      <c r="G5" s="11"/>
      <c r="H5" s="13"/>
      <c r="I5" s="15"/>
      <c r="J5" s="6"/>
      <c r="K5" s="8"/>
      <c r="L5" s="9"/>
      <c r="M5" s="7"/>
      <c r="N5" s="9"/>
      <c r="O5" s="7"/>
      <c r="P5" s="7"/>
      <c r="Q5" s="9"/>
      <c r="R5" s="7"/>
      <c r="T5" s="5"/>
      <c r="Y5" s="1"/>
      <c r="Z5" s="1"/>
    </row>
    <row r="6" spans="1:26" ht="13.5" customHeight="1">
      <c r="A6" s="13"/>
      <c r="B6" s="7"/>
      <c r="C6" s="16" t="s">
        <v>3</v>
      </c>
      <c r="D6" s="11"/>
      <c r="E6" s="11"/>
      <c r="F6" s="11"/>
      <c r="G6" s="11"/>
      <c r="H6" s="13"/>
      <c r="I6" s="15"/>
      <c r="J6" s="17" t="s">
        <v>4</v>
      </c>
      <c r="K6" s="8"/>
      <c r="L6" s="9"/>
      <c r="M6" s="7"/>
      <c r="N6" s="9"/>
      <c r="O6" s="7"/>
      <c r="P6" s="7"/>
      <c r="Q6" s="9"/>
      <c r="R6" s="7"/>
      <c r="T6" s="5"/>
      <c r="Y6" s="1"/>
      <c r="Z6" s="1"/>
    </row>
    <row r="7" spans="1:26" ht="13.5" customHeight="1">
      <c r="A7" s="13"/>
      <c r="B7" s="18" t="s">
        <v>5</v>
      </c>
      <c r="C7" s="19" t="s">
        <v>6</v>
      </c>
      <c r="D7" s="19"/>
      <c r="E7" s="19"/>
      <c r="F7" s="19" t="s">
        <v>7</v>
      </c>
      <c r="G7" s="19"/>
      <c r="H7" s="13"/>
      <c r="I7" s="15"/>
      <c r="J7" s="19" t="s">
        <v>6</v>
      </c>
      <c r="K7" s="19"/>
      <c r="L7" s="19"/>
      <c r="M7" s="19" t="s">
        <v>7</v>
      </c>
      <c r="N7" s="19"/>
      <c r="O7" s="13"/>
      <c r="P7" s="7"/>
      <c r="Q7" s="20" t="s">
        <v>8</v>
      </c>
      <c r="R7" s="7"/>
      <c r="T7" s="5"/>
      <c r="Y7" s="1"/>
      <c r="Z7" s="1"/>
    </row>
    <row r="8" spans="1:26" ht="13.5" customHeight="1">
      <c r="A8" s="21" t="s">
        <v>9</v>
      </c>
      <c r="B8" s="22" t="s">
        <v>10</v>
      </c>
      <c r="C8" s="23" t="s">
        <v>11</v>
      </c>
      <c r="D8" s="24" t="s">
        <v>12</v>
      </c>
      <c r="E8" s="25" t="s">
        <v>13</v>
      </c>
      <c r="F8" s="22" t="s">
        <v>14</v>
      </c>
      <c r="G8" s="25" t="s">
        <v>13</v>
      </c>
      <c r="H8" s="26" t="s">
        <v>15</v>
      </c>
      <c r="I8" s="7"/>
      <c r="J8" s="27" t="s">
        <v>11</v>
      </c>
      <c r="K8" s="28" t="s">
        <v>12</v>
      </c>
      <c r="L8" s="25" t="s">
        <v>13</v>
      </c>
      <c r="M8" s="22" t="s">
        <v>14</v>
      </c>
      <c r="N8" s="29" t="s">
        <v>13</v>
      </c>
      <c r="O8" s="26" t="s">
        <v>16</v>
      </c>
      <c r="P8" s="7"/>
      <c r="Q8" s="30" t="s">
        <v>17</v>
      </c>
      <c r="R8" s="31" t="s">
        <v>18</v>
      </c>
      <c r="T8" s="5"/>
      <c r="Y8" s="1"/>
      <c r="Z8" s="1"/>
    </row>
    <row r="9" spans="1:26" ht="13.5" customHeight="1">
      <c r="A9" s="32">
        <v>1</v>
      </c>
      <c r="B9" s="33" t="s">
        <v>19</v>
      </c>
      <c r="C9" s="34">
        <v>12.6</v>
      </c>
      <c r="D9" s="34">
        <v>12.2</v>
      </c>
      <c r="E9" s="35">
        <f>AVERAGE(C9:D9)</f>
        <v>12.399999999999999</v>
      </c>
      <c r="F9" s="34">
        <v>10.3</v>
      </c>
      <c r="G9" s="35">
        <f>(F9)</f>
        <v>10.3</v>
      </c>
      <c r="H9" s="36">
        <f>SUM(E9+G9)</f>
        <v>22.7</v>
      </c>
      <c r="I9" s="7"/>
      <c r="J9" s="37">
        <v>9.9</v>
      </c>
      <c r="K9" s="37">
        <v>9.5</v>
      </c>
      <c r="L9" s="35">
        <f>AVERAGE(J9:K9)</f>
        <v>9.7</v>
      </c>
      <c r="M9" s="34">
        <v>9.3</v>
      </c>
      <c r="N9" s="35">
        <f>(M9)</f>
        <v>9.3</v>
      </c>
      <c r="O9" s="36">
        <f>SUM(L9+N9)</f>
        <v>19</v>
      </c>
      <c r="P9" s="7"/>
      <c r="Q9" s="38">
        <f>SUM(H9,O9)</f>
        <v>41.7</v>
      </c>
      <c r="R9" s="39">
        <f>RANK(Q9,Q$9:Q$12)</f>
        <v>1</v>
      </c>
      <c r="T9" s="5"/>
      <c r="Y9" s="1"/>
      <c r="Z9" s="1"/>
    </row>
    <row r="10" spans="1:26" ht="13.5" customHeight="1">
      <c r="A10" s="40">
        <v>2</v>
      </c>
      <c r="B10" s="41" t="s">
        <v>20</v>
      </c>
      <c r="C10" s="42">
        <v>4.8</v>
      </c>
      <c r="D10" s="42">
        <v>5.7</v>
      </c>
      <c r="E10" s="43">
        <f>AVERAGE(C10:D10)</f>
        <v>5.25</v>
      </c>
      <c r="F10" s="42">
        <v>12</v>
      </c>
      <c r="G10" s="43">
        <f>(F10)</f>
        <v>12</v>
      </c>
      <c r="H10" s="44">
        <f>SUM(E10+G10)</f>
        <v>17.25</v>
      </c>
      <c r="I10" s="7"/>
      <c r="J10" s="45">
        <v>6</v>
      </c>
      <c r="K10" s="45">
        <v>6.1</v>
      </c>
      <c r="L10" s="43">
        <f>AVERAGE(J10:K10)</f>
        <v>6.05</v>
      </c>
      <c r="M10" s="42">
        <v>11.8</v>
      </c>
      <c r="N10" s="43">
        <f>(M10)</f>
        <v>11.8</v>
      </c>
      <c r="O10" s="44">
        <f>SUM(L10+N10)</f>
        <v>17.85</v>
      </c>
      <c r="P10" s="7"/>
      <c r="Q10" s="43">
        <f>SUM(H10,O10)</f>
        <v>35.1</v>
      </c>
      <c r="R10" s="39">
        <f>RANK(Q10,Q$9:Q$12)</f>
        <v>3</v>
      </c>
      <c r="T10" s="5"/>
      <c r="Y10" s="1"/>
      <c r="Z10" s="1"/>
    </row>
    <row r="11" spans="1:26" ht="13.5" customHeight="1">
      <c r="A11" s="32">
        <v>3</v>
      </c>
      <c r="B11" s="33" t="s">
        <v>21</v>
      </c>
      <c r="C11" s="34">
        <v>3.5</v>
      </c>
      <c r="D11" s="34">
        <v>3.7</v>
      </c>
      <c r="E11" s="35">
        <f>AVERAGE(C11:D11)</f>
        <v>3.6</v>
      </c>
      <c r="F11" s="34">
        <v>10.6</v>
      </c>
      <c r="G11" s="35">
        <f>(F11)</f>
        <v>10.6</v>
      </c>
      <c r="H11" s="36">
        <f>SUM(E11+G11)</f>
        <v>14.2</v>
      </c>
      <c r="I11" s="7"/>
      <c r="J11" s="37">
        <v>9.3</v>
      </c>
      <c r="K11" s="37">
        <v>9.6</v>
      </c>
      <c r="L11" s="35">
        <f>AVERAGE(J11:K11)</f>
        <v>9.45</v>
      </c>
      <c r="M11" s="34">
        <v>10.2</v>
      </c>
      <c r="N11" s="35">
        <f>(M11)</f>
        <v>10.2</v>
      </c>
      <c r="O11" s="36">
        <f>SUM(L11+N11)</f>
        <v>19.65</v>
      </c>
      <c r="P11" s="7"/>
      <c r="Q11" s="38">
        <f>SUM(H11,O11)</f>
        <v>33.849999999999994</v>
      </c>
      <c r="R11" s="39">
        <f>RANK(Q11,Q$9:Q$12)</f>
        <v>4</v>
      </c>
      <c r="T11" s="5"/>
      <c r="Y11" s="1"/>
      <c r="Z11" s="1"/>
    </row>
    <row r="12" spans="1:26" ht="13.5" customHeight="1">
      <c r="A12" s="32">
        <v>4</v>
      </c>
      <c r="B12" s="46" t="s">
        <v>22</v>
      </c>
      <c r="C12" s="34">
        <v>8</v>
      </c>
      <c r="D12" s="34">
        <v>8.6</v>
      </c>
      <c r="E12" s="35">
        <f>AVERAGE(C12:D12)</f>
        <v>8.3</v>
      </c>
      <c r="F12" s="34">
        <v>8</v>
      </c>
      <c r="G12" s="35">
        <f>(F12)</f>
        <v>8</v>
      </c>
      <c r="H12" s="36">
        <f>SUM(E12+G12)</f>
        <v>16.3</v>
      </c>
      <c r="I12" s="7"/>
      <c r="J12" s="37">
        <v>8.4</v>
      </c>
      <c r="K12" s="37">
        <v>8.4</v>
      </c>
      <c r="L12" s="35">
        <f>AVERAGE(J12:K12)</f>
        <v>8.4</v>
      </c>
      <c r="M12" s="34">
        <v>11.2</v>
      </c>
      <c r="N12" s="35">
        <f>(M12)</f>
        <v>11.2</v>
      </c>
      <c r="O12" s="36">
        <f>SUM(L12+N12)</f>
        <v>19.6</v>
      </c>
      <c r="P12" s="7"/>
      <c r="Q12" s="38">
        <f>SUM(H12,O12)</f>
        <v>35.900000000000006</v>
      </c>
      <c r="R12" s="39">
        <f>RANK(Q12,Q$9:Q$12)</f>
        <v>2</v>
      </c>
      <c r="T12" s="5"/>
      <c r="Y12" s="1"/>
      <c r="Z12" s="1"/>
    </row>
    <row r="13" spans="1:26" ht="13.5" customHeight="1">
      <c r="A13" s="6"/>
      <c r="B13" s="7"/>
      <c r="C13" s="47"/>
      <c r="D13" s="47"/>
      <c r="E13" s="48"/>
      <c r="F13" s="47"/>
      <c r="G13" s="48"/>
      <c r="H13" s="49"/>
      <c r="I13" s="3"/>
      <c r="J13" s="50"/>
      <c r="K13" s="50"/>
      <c r="L13" s="48"/>
      <c r="M13" s="47"/>
      <c r="N13" s="48"/>
      <c r="O13" s="48"/>
      <c r="P13" s="7"/>
      <c r="Q13" s="48"/>
      <c r="R13" s="7"/>
      <c r="T13" s="5"/>
      <c r="Y13" s="1"/>
      <c r="Z13" s="1"/>
    </row>
    <row r="14" spans="1:26" ht="13.5" customHeight="1">
      <c r="A14" s="13"/>
      <c r="B14" s="7"/>
      <c r="C14" s="51" t="s">
        <v>3</v>
      </c>
      <c r="D14" s="52"/>
      <c r="E14" s="53"/>
      <c r="F14" s="52"/>
      <c r="G14" s="53"/>
      <c r="H14" s="54"/>
      <c r="I14" s="15"/>
      <c r="J14" s="55" t="s">
        <v>4</v>
      </c>
      <c r="K14" s="50"/>
      <c r="L14" s="48"/>
      <c r="M14" s="47"/>
      <c r="N14" s="48"/>
      <c r="O14" s="48"/>
      <c r="P14" s="7"/>
      <c r="Q14" s="48"/>
      <c r="R14" s="7"/>
      <c r="T14" s="5"/>
      <c r="Y14" s="1"/>
      <c r="Z14" s="1"/>
    </row>
    <row r="15" spans="1:18" ht="13.5" customHeight="1">
      <c r="A15" s="13"/>
      <c r="B15" s="18" t="s">
        <v>23</v>
      </c>
      <c r="C15" s="56" t="s">
        <v>6</v>
      </c>
      <c r="D15" s="56"/>
      <c r="E15" s="56"/>
      <c r="F15" s="56" t="s">
        <v>7</v>
      </c>
      <c r="G15" s="56"/>
      <c r="H15" s="54"/>
      <c r="I15" s="15"/>
      <c r="J15" s="56" t="s">
        <v>6</v>
      </c>
      <c r="K15" s="56"/>
      <c r="L15" s="56"/>
      <c r="M15" s="56" t="s">
        <v>7</v>
      </c>
      <c r="N15" s="56"/>
      <c r="O15" s="54"/>
      <c r="P15" s="7"/>
      <c r="Q15" s="57" t="s">
        <v>8</v>
      </c>
      <c r="R15" s="7"/>
    </row>
    <row r="16" spans="1:18" ht="13.5" customHeight="1">
      <c r="A16" s="21" t="s">
        <v>9</v>
      </c>
      <c r="B16" s="22" t="s">
        <v>10</v>
      </c>
      <c r="C16" s="58" t="s">
        <v>11</v>
      </c>
      <c r="D16" s="59" t="s">
        <v>12</v>
      </c>
      <c r="E16" s="60" t="s">
        <v>13</v>
      </c>
      <c r="F16" s="61" t="s">
        <v>14</v>
      </c>
      <c r="G16" s="60" t="s">
        <v>13</v>
      </c>
      <c r="H16" s="62" t="s">
        <v>15</v>
      </c>
      <c r="I16" s="7"/>
      <c r="J16" s="63" t="s">
        <v>11</v>
      </c>
      <c r="K16" s="64" t="s">
        <v>12</v>
      </c>
      <c r="L16" s="60" t="s">
        <v>13</v>
      </c>
      <c r="M16" s="61" t="s">
        <v>14</v>
      </c>
      <c r="N16" s="60" t="s">
        <v>13</v>
      </c>
      <c r="O16" s="62" t="s">
        <v>16</v>
      </c>
      <c r="P16" s="7"/>
      <c r="Q16" s="65" t="s">
        <v>17</v>
      </c>
      <c r="R16" s="31" t="s">
        <v>18</v>
      </c>
    </row>
    <row r="17" spans="1:18" ht="13.5" customHeight="1">
      <c r="A17" s="32">
        <v>1</v>
      </c>
      <c r="B17" s="46" t="s">
        <v>22</v>
      </c>
      <c r="C17" s="34">
        <v>6.4</v>
      </c>
      <c r="D17" s="34">
        <v>7</v>
      </c>
      <c r="E17" s="35">
        <f>AVERAGE(C17:D17)</f>
        <v>6.7</v>
      </c>
      <c r="F17" s="34">
        <v>10.8</v>
      </c>
      <c r="G17" s="35">
        <f>(F17)</f>
        <v>10.8</v>
      </c>
      <c r="H17" s="36">
        <f>SUM(E17+G17)</f>
        <v>17.5</v>
      </c>
      <c r="I17" s="7"/>
      <c r="J17" s="37">
        <v>9.9</v>
      </c>
      <c r="K17" s="37">
        <v>8.9</v>
      </c>
      <c r="L17" s="35">
        <f>AVERAGE(J17:K17)</f>
        <v>9.4</v>
      </c>
      <c r="M17" s="34">
        <v>11.1</v>
      </c>
      <c r="N17" s="35">
        <f>(M17)</f>
        <v>11.1</v>
      </c>
      <c r="O17" s="36">
        <f>SUM(L17+N17)</f>
        <v>20.5</v>
      </c>
      <c r="P17" s="7"/>
      <c r="Q17" s="38">
        <f>SUM(H17,O17)</f>
        <v>38</v>
      </c>
      <c r="R17" s="39">
        <f>RANK(Q17,Q$17:Q$20)</f>
        <v>2</v>
      </c>
    </row>
    <row r="18" spans="1:18" ht="13.5" customHeight="1">
      <c r="A18" s="32">
        <v>2</v>
      </c>
      <c r="B18" s="33" t="s">
        <v>19</v>
      </c>
      <c r="C18" s="34">
        <v>7.5</v>
      </c>
      <c r="D18" s="34">
        <v>7.6</v>
      </c>
      <c r="E18" s="35">
        <f>AVERAGE(C18:D18)</f>
        <v>7.55</v>
      </c>
      <c r="F18" s="34">
        <v>10.7</v>
      </c>
      <c r="G18" s="35">
        <f>(F18)</f>
        <v>10.7</v>
      </c>
      <c r="H18" s="36">
        <f>SUM(E18+G18)</f>
        <v>18.25</v>
      </c>
      <c r="I18" s="7"/>
      <c r="J18" s="37">
        <v>9.7</v>
      </c>
      <c r="K18" s="37">
        <v>10.2</v>
      </c>
      <c r="L18" s="35">
        <f>AVERAGE(J18:K18)</f>
        <v>9.95</v>
      </c>
      <c r="M18" s="34">
        <v>8.4</v>
      </c>
      <c r="N18" s="35">
        <f>(M18)</f>
        <v>8.4</v>
      </c>
      <c r="O18" s="36">
        <f>SUM(L18+N18)</f>
        <v>18.35</v>
      </c>
      <c r="P18" s="7"/>
      <c r="Q18" s="38">
        <f>SUM(H18,O18)</f>
        <v>36.6</v>
      </c>
      <c r="R18" s="39">
        <f>RANK(Q18,Q$17:Q$20)</f>
        <v>3</v>
      </c>
    </row>
    <row r="19" spans="1:18" ht="13.5" customHeight="1">
      <c r="A19" s="32">
        <v>3</v>
      </c>
      <c r="B19" s="46" t="s">
        <v>24</v>
      </c>
      <c r="C19" s="34">
        <v>10.7</v>
      </c>
      <c r="D19" s="34">
        <v>10.1</v>
      </c>
      <c r="E19" s="35">
        <f>AVERAGE(C19:D19)</f>
        <v>10.399999999999999</v>
      </c>
      <c r="F19" s="34">
        <v>11.7</v>
      </c>
      <c r="G19" s="35">
        <f>(F19)</f>
        <v>11.7</v>
      </c>
      <c r="H19" s="36">
        <f>SUM(E19+G19)</f>
        <v>22.099999999999998</v>
      </c>
      <c r="I19" s="7"/>
      <c r="J19" s="37">
        <v>10.8</v>
      </c>
      <c r="K19" s="37">
        <v>10.1</v>
      </c>
      <c r="L19" s="35">
        <f>AVERAGE(J19:K19)</f>
        <v>10.45</v>
      </c>
      <c r="M19" s="34">
        <v>12.3</v>
      </c>
      <c r="N19" s="35">
        <f>(M19)</f>
        <v>12.3</v>
      </c>
      <c r="O19" s="36">
        <f>SUM(L19+N19)</f>
        <v>22.75</v>
      </c>
      <c r="P19" s="7"/>
      <c r="Q19" s="38">
        <f>SUM(H19,O19)</f>
        <v>44.849999999999994</v>
      </c>
      <c r="R19" s="39">
        <f>RANK(Q19,Q$17:Q$20)</f>
        <v>1</v>
      </c>
    </row>
    <row r="20" spans="1:18" ht="13.5" customHeight="1">
      <c r="A20" s="32">
        <v>4</v>
      </c>
      <c r="B20" s="46" t="s">
        <v>25</v>
      </c>
      <c r="C20" s="34">
        <v>2.9</v>
      </c>
      <c r="D20" s="34">
        <v>2</v>
      </c>
      <c r="E20" s="35">
        <f>AVERAGE(C20:D20)</f>
        <v>2.45</v>
      </c>
      <c r="F20" s="34">
        <v>10.3</v>
      </c>
      <c r="G20" s="35">
        <f>(F20)</f>
        <v>10.3</v>
      </c>
      <c r="H20" s="36">
        <f>SUM(E20+G20)</f>
        <v>12.75</v>
      </c>
      <c r="I20" s="7"/>
      <c r="J20" s="37">
        <v>11.6</v>
      </c>
      <c r="K20" s="37">
        <v>11.2</v>
      </c>
      <c r="L20" s="35">
        <f>AVERAGE(J20:K20)</f>
        <v>11.399999999999999</v>
      </c>
      <c r="M20" s="34">
        <v>9.5</v>
      </c>
      <c r="N20" s="35">
        <f>(M20)</f>
        <v>9.5</v>
      </c>
      <c r="O20" s="36">
        <f>SUM(L20+N20)</f>
        <v>20.9</v>
      </c>
      <c r="P20" s="7"/>
      <c r="Q20" s="38">
        <f>SUM(H20,O20)</f>
        <v>33.65</v>
      </c>
      <c r="R20" s="39">
        <f>RANK(Q20,Q$17:Q$20)</f>
        <v>4</v>
      </c>
    </row>
    <row r="21" spans="1:18" ht="13.5" customHeight="1">
      <c r="A21" s="6"/>
      <c r="B21" s="7"/>
      <c r="C21" s="47"/>
      <c r="D21" s="47"/>
      <c r="E21" s="48"/>
      <c r="F21" s="47"/>
      <c r="G21" s="48"/>
      <c r="H21" s="49"/>
      <c r="I21" s="3"/>
      <c r="J21" s="50"/>
      <c r="K21" s="50"/>
      <c r="L21" s="48"/>
      <c r="M21" s="47"/>
      <c r="N21" s="48"/>
      <c r="O21" s="48"/>
      <c r="P21" s="7"/>
      <c r="Q21" s="48"/>
      <c r="R21" s="7"/>
    </row>
    <row r="22" spans="1:18" ht="13.5" customHeight="1">
      <c r="A22" s="13"/>
      <c r="B22" s="7"/>
      <c r="C22" s="51" t="s">
        <v>3</v>
      </c>
      <c r="D22" s="52"/>
      <c r="E22" s="53"/>
      <c r="F22" s="52"/>
      <c r="G22" s="53"/>
      <c r="H22" s="54"/>
      <c r="I22" s="15"/>
      <c r="J22" s="55" t="s">
        <v>4</v>
      </c>
      <c r="K22" s="50"/>
      <c r="L22" s="48"/>
      <c r="M22" s="47"/>
      <c r="N22" s="48"/>
      <c r="O22" s="48"/>
      <c r="P22" s="7"/>
      <c r="Q22" s="48"/>
      <c r="R22" s="7"/>
    </row>
    <row r="23" spans="1:18" ht="13.5" customHeight="1">
      <c r="A23" s="13"/>
      <c r="B23" s="18" t="s">
        <v>26</v>
      </c>
      <c r="C23" s="56" t="s">
        <v>6</v>
      </c>
      <c r="D23" s="56"/>
      <c r="E23" s="56"/>
      <c r="F23" s="56" t="s">
        <v>7</v>
      </c>
      <c r="G23" s="56"/>
      <c r="H23" s="54"/>
      <c r="I23" s="15"/>
      <c r="J23" s="56" t="s">
        <v>6</v>
      </c>
      <c r="K23" s="56"/>
      <c r="L23" s="56"/>
      <c r="M23" s="56" t="s">
        <v>7</v>
      </c>
      <c r="N23" s="56"/>
      <c r="O23" s="54"/>
      <c r="P23" s="7"/>
      <c r="Q23" s="57" t="s">
        <v>8</v>
      </c>
      <c r="R23" s="7"/>
    </row>
    <row r="24" spans="1:18" ht="13.5" customHeight="1">
      <c r="A24" s="21" t="s">
        <v>9</v>
      </c>
      <c r="B24" s="22" t="s">
        <v>10</v>
      </c>
      <c r="C24" s="58" t="s">
        <v>11</v>
      </c>
      <c r="D24" s="59" t="s">
        <v>12</v>
      </c>
      <c r="E24" s="60" t="s">
        <v>13</v>
      </c>
      <c r="F24" s="61" t="s">
        <v>14</v>
      </c>
      <c r="G24" s="60" t="s">
        <v>13</v>
      </c>
      <c r="H24" s="62" t="s">
        <v>15</v>
      </c>
      <c r="I24" s="7"/>
      <c r="J24" s="63" t="s">
        <v>11</v>
      </c>
      <c r="K24" s="64" t="s">
        <v>12</v>
      </c>
      <c r="L24" s="60" t="s">
        <v>13</v>
      </c>
      <c r="M24" s="61" t="s">
        <v>14</v>
      </c>
      <c r="N24" s="60" t="s">
        <v>13</v>
      </c>
      <c r="O24" s="62" t="s">
        <v>16</v>
      </c>
      <c r="P24" s="7"/>
      <c r="Q24" s="65" t="s">
        <v>17</v>
      </c>
      <c r="R24" s="31" t="s">
        <v>18</v>
      </c>
    </row>
    <row r="25" spans="1:18" ht="13.5" customHeight="1">
      <c r="A25" s="32">
        <v>1</v>
      </c>
      <c r="B25" s="46" t="s">
        <v>24</v>
      </c>
      <c r="C25" s="34">
        <v>10.5</v>
      </c>
      <c r="D25" s="34">
        <v>9.9</v>
      </c>
      <c r="E25" s="35">
        <f>AVERAGE(C25:D25)</f>
        <v>10.2</v>
      </c>
      <c r="F25" s="34">
        <v>8.9</v>
      </c>
      <c r="G25" s="35">
        <f>(F25)</f>
        <v>8.9</v>
      </c>
      <c r="H25" s="36">
        <f>SUM(E25+G25)</f>
        <v>19.1</v>
      </c>
      <c r="I25" s="7"/>
      <c r="J25" s="37">
        <v>10.9</v>
      </c>
      <c r="K25" s="37">
        <v>10.3</v>
      </c>
      <c r="L25" s="35">
        <f>AVERAGE(J25:K25)</f>
        <v>10.600000000000001</v>
      </c>
      <c r="M25" s="34">
        <v>6.6</v>
      </c>
      <c r="N25" s="35">
        <f>(M25)</f>
        <v>6.6</v>
      </c>
      <c r="O25" s="36">
        <f>SUM(L25+N25)</f>
        <v>17.200000000000003</v>
      </c>
      <c r="P25" s="7"/>
      <c r="Q25" s="38">
        <f>SUM(H25,O25)</f>
        <v>36.300000000000004</v>
      </c>
      <c r="R25" s="39">
        <f>RANK(Q25,$Q25:Q$27)</f>
        <v>2</v>
      </c>
    </row>
    <row r="26" spans="1:18" ht="13.5" customHeight="1">
      <c r="A26" s="32">
        <v>2</v>
      </c>
      <c r="B26" s="46" t="s">
        <v>25</v>
      </c>
      <c r="C26" s="34">
        <v>10</v>
      </c>
      <c r="D26" s="34">
        <v>9.5</v>
      </c>
      <c r="E26" s="35">
        <f>AVERAGE(C26:D26)</f>
        <v>9.75</v>
      </c>
      <c r="F26" s="34">
        <v>9.3</v>
      </c>
      <c r="G26" s="35">
        <f>(F26)</f>
        <v>9.3</v>
      </c>
      <c r="H26" s="36">
        <f>SUM(E26+G26)</f>
        <v>19.05</v>
      </c>
      <c r="I26" s="7"/>
      <c r="J26" s="37">
        <v>10.6</v>
      </c>
      <c r="K26" s="37">
        <v>10.5</v>
      </c>
      <c r="L26" s="35">
        <f>AVERAGE(J26:K26)</f>
        <v>10.55</v>
      </c>
      <c r="M26" s="34">
        <v>9.1</v>
      </c>
      <c r="N26" s="35">
        <f>(M26)</f>
        <v>9.1</v>
      </c>
      <c r="O26" s="36">
        <f>SUM(L26+N26)</f>
        <v>19.65</v>
      </c>
      <c r="P26" s="7"/>
      <c r="Q26" s="38">
        <f>SUM(H26,O26)</f>
        <v>38.7</v>
      </c>
      <c r="R26" s="39">
        <f>RANK(Q26,$Q25:Q$27)</f>
        <v>1</v>
      </c>
    </row>
    <row r="27" spans="1:18" ht="13.5" customHeight="1">
      <c r="A27" s="32">
        <v>3</v>
      </c>
      <c r="B27" s="33"/>
      <c r="C27" s="66">
        <v>0</v>
      </c>
      <c r="D27" s="66">
        <v>0</v>
      </c>
      <c r="E27" s="67">
        <f>AVERAGE(C27:D27)</f>
        <v>0</v>
      </c>
      <c r="F27" s="68">
        <v>0</v>
      </c>
      <c r="G27" s="67">
        <f>(F27)</f>
        <v>0</v>
      </c>
      <c r="H27" s="69">
        <f>SUM(E27+G27)</f>
        <v>0</v>
      </c>
      <c r="I27" s="7"/>
      <c r="J27" s="32">
        <v>0</v>
      </c>
      <c r="K27" s="70">
        <v>0</v>
      </c>
      <c r="L27" s="67">
        <f>AVERAGE(J27:K27)</f>
        <v>0</v>
      </c>
      <c r="M27" s="68">
        <v>0</v>
      </c>
      <c r="N27" s="71">
        <f>(M27)</f>
        <v>0</v>
      </c>
      <c r="O27" s="69">
        <f>SUM(L27+N27)</f>
        <v>0</v>
      </c>
      <c r="P27" s="7"/>
      <c r="Q27" s="72">
        <f>SUM(H27,O27)</f>
        <v>0</v>
      </c>
      <c r="R27" s="39">
        <f>RANK(Q27,$Q25:Q$27)</f>
        <v>3</v>
      </c>
    </row>
  </sheetData>
  <sheetProtection selectLockedCells="1" selectUnlockedCells="1"/>
  <mergeCells count="12">
    <mergeCell ref="C7:E7"/>
    <mergeCell ref="F7:G7"/>
    <mergeCell ref="J7:L7"/>
    <mergeCell ref="M7:N7"/>
    <mergeCell ref="C15:E15"/>
    <mergeCell ref="F15:G15"/>
    <mergeCell ref="J15:L15"/>
    <mergeCell ref="M15:N15"/>
    <mergeCell ref="C23:E23"/>
    <mergeCell ref="F23:G23"/>
    <mergeCell ref="J23:L23"/>
    <mergeCell ref="M23:N23"/>
  </mergeCells>
  <printOptions/>
  <pageMargins left="0.2361111111111111" right="0.2361111111111111" top="0.19652777777777777" bottom="0.5513888888888889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0"/>
    <pageSetUpPr fitToPage="1"/>
  </sheetPr>
  <dimension ref="A1:AC3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.28125" style="1" customWidth="1"/>
    <col min="2" max="2" width="21.421875" style="2" customWidth="1"/>
    <col min="3" max="4" width="7.00390625" style="2" customWidth="1"/>
    <col min="5" max="5" width="7.421875" style="2" customWidth="1"/>
    <col min="6" max="6" width="7.00390625" style="2" customWidth="1"/>
    <col min="7" max="7" width="7.421875" style="2" customWidth="1"/>
    <col min="8" max="8" width="9.28125" style="2" customWidth="1"/>
    <col min="9" max="9" width="2.28125" style="2" customWidth="1"/>
    <col min="10" max="10" width="7.00390625" style="1" customWidth="1"/>
    <col min="11" max="11" width="7.00390625" style="3" customWidth="1"/>
    <col min="12" max="12" width="7.421875" style="2" customWidth="1"/>
    <col min="13" max="13" width="7.00390625" style="2" customWidth="1"/>
    <col min="14" max="14" width="7.421875" style="4" customWidth="1"/>
    <col min="15" max="15" width="9.00390625" style="2" customWidth="1"/>
    <col min="16" max="16" width="2.28125" style="2" customWidth="1"/>
    <col min="17" max="17" width="7.28125" style="2" customWidth="1"/>
    <col min="18" max="18" width="7.140625" style="2" customWidth="1"/>
    <col min="19" max="19" width="4.140625" style="4" customWidth="1"/>
    <col min="20" max="20" width="8.421875" style="2" customWidth="1"/>
    <col min="21" max="21" width="7.00390625" style="2" customWidth="1"/>
    <col min="22" max="22" width="9.140625" style="5" customWidth="1"/>
    <col min="23" max="24" width="9.140625" style="2" customWidth="1"/>
    <col min="25" max="25" width="15.00390625" style="2" customWidth="1"/>
    <col min="26" max="26" width="22.8515625" style="2" customWidth="1"/>
    <col min="27" max="29" width="9.140625" style="1" customWidth="1"/>
    <col min="30" max="16384" width="9.140625" style="2" customWidth="1"/>
  </cols>
  <sheetData>
    <row r="1" spans="1:26" ht="19.5" customHeight="1">
      <c r="A1" s="6"/>
      <c r="B1" s="7"/>
      <c r="C1" s="7"/>
      <c r="D1" s="7"/>
      <c r="E1" s="7"/>
      <c r="F1" s="7"/>
      <c r="G1" s="7"/>
      <c r="H1" s="6"/>
      <c r="I1" s="3"/>
      <c r="J1" s="6"/>
      <c r="K1" s="8"/>
      <c r="L1" s="9"/>
      <c r="M1" s="7"/>
      <c r="N1" s="9"/>
      <c r="O1" s="7"/>
      <c r="P1" s="7"/>
      <c r="Q1" s="9"/>
      <c r="R1" s="7"/>
      <c r="T1" s="5"/>
      <c r="Y1" s="1"/>
      <c r="Z1" s="1"/>
    </row>
    <row r="2" spans="1:18" ht="19.5" customHeight="1">
      <c r="A2" s="10" t="s">
        <v>0</v>
      </c>
      <c r="B2" s="11"/>
      <c r="C2" s="11"/>
      <c r="D2" s="11"/>
      <c r="E2" s="11"/>
      <c r="F2" s="11"/>
      <c r="G2" s="11"/>
      <c r="H2" s="11"/>
      <c r="I2" s="7"/>
      <c r="J2" s="6"/>
      <c r="K2" s="12" t="s">
        <v>1</v>
      </c>
      <c r="L2" s="7"/>
      <c r="M2" s="7"/>
      <c r="N2" s="9"/>
      <c r="O2" s="7"/>
      <c r="P2" s="7"/>
      <c r="Q2" s="7"/>
      <c r="R2" s="7"/>
    </row>
    <row r="3" spans="1:18" ht="19.5" customHeight="1">
      <c r="A3" s="13"/>
      <c r="B3" s="11"/>
      <c r="C3" s="11"/>
      <c r="D3" s="11"/>
      <c r="E3" s="11"/>
      <c r="F3" s="11"/>
      <c r="G3" s="11"/>
      <c r="H3" s="11"/>
      <c r="I3" s="11"/>
      <c r="J3" s="6"/>
      <c r="K3" s="8"/>
      <c r="L3" s="7"/>
      <c r="M3" s="7"/>
      <c r="N3" s="9"/>
      <c r="O3" s="7"/>
      <c r="P3" s="7"/>
      <c r="Q3" s="7"/>
      <c r="R3" s="7"/>
    </row>
    <row r="4" spans="1:29" s="7" customFormat="1" ht="19.5" customHeight="1">
      <c r="A4" s="14" t="s">
        <v>2</v>
      </c>
      <c r="B4" s="11"/>
      <c r="C4" s="11"/>
      <c r="D4" s="11"/>
      <c r="E4" s="11"/>
      <c r="F4" s="11"/>
      <c r="G4" s="11"/>
      <c r="H4" s="11"/>
      <c r="I4" s="11"/>
      <c r="J4" s="6"/>
      <c r="K4" s="8"/>
      <c r="N4" s="9"/>
      <c r="S4" s="9"/>
      <c r="AA4" s="6"/>
      <c r="AB4" s="6"/>
      <c r="AC4" s="6"/>
    </row>
    <row r="5" spans="1:26" ht="19.5" customHeight="1">
      <c r="A5" s="13"/>
      <c r="B5" s="11"/>
      <c r="C5" s="11"/>
      <c r="D5" s="11"/>
      <c r="E5" s="11"/>
      <c r="F5" s="11"/>
      <c r="G5" s="11"/>
      <c r="H5" s="13"/>
      <c r="I5" s="15"/>
      <c r="J5" s="6"/>
      <c r="K5" s="8"/>
      <c r="L5" s="9"/>
      <c r="M5" s="7"/>
      <c r="N5" s="9"/>
      <c r="O5" s="7"/>
      <c r="P5" s="7"/>
      <c r="Q5" s="9"/>
      <c r="R5" s="7"/>
      <c r="T5" s="5"/>
      <c r="Y5" s="1"/>
      <c r="Z5" s="1"/>
    </row>
    <row r="6" spans="1:26" ht="13.5" customHeight="1">
      <c r="A6" s="6"/>
      <c r="B6" s="7"/>
      <c r="C6" s="7"/>
      <c r="D6" s="7"/>
      <c r="E6" s="7"/>
      <c r="F6" s="7"/>
      <c r="G6" s="7"/>
      <c r="H6" s="6"/>
      <c r="I6" s="3"/>
      <c r="J6" s="6"/>
      <c r="K6" s="8"/>
      <c r="L6" s="9"/>
      <c r="M6" s="7"/>
      <c r="N6" s="9"/>
      <c r="O6" s="7"/>
      <c r="P6" s="7"/>
      <c r="Q6" s="9"/>
      <c r="R6" s="7"/>
      <c r="T6" s="5"/>
      <c r="Y6" s="1"/>
      <c r="Z6" s="1"/>
    </row>
    <row r="7" spans="1:26" ht="13.5" customHeight="1">
      <c r="A7" s="13"/>
      <c r="B7" s="7"/>
      <c r="C7" s="16" t="s">
        <v>3</v>
      </c>
      <c r="D7" s="11"/>
      <c r="E7" s="11"/>
      <c r="F7" s="11"/>
      <c r="G7" s="11"/>
      <c r="H7" s="13"/>
      <c r="I7" s="15"/>
      <c r="J7" s="17" t="s">
        <v>4</v>
      </c>
      <c r="K7" s="8"/>
      <c r="L7" s="9"/>
      <c r="M7" s="7"/>
      <c r="N7" s="9"/>
      <c r="O7" s="7"/>
      <c r="P7" s="7"/>
      <c r="Q7" s="9"/>
      <c r="R7" s="7"/>
      <c r="T7" s="5"/>
      <c r="Y7" s="1"/>
      <c r="Z7" s="1"/>
    </row>
    <row r="8" spans="1:26" ht="13.5" customHeight="1">
      <c r="A8" s="13"/>
      <c r="B8" s="18" t="s">
        <v>27</v>
      </c>
      <c r="C8" s="19" t="s">
        <v>6</v>
      </c>
      <c r="D8" s="19"/>
      <c r="E8" s="19"/>
      <c r="F8" s="19" t="s">
        <v>7</v>
      </c>
      <c r="G8" s="19"/>
      <c r="H8" s="13"/>
      <c r="I8" s="15"/>
      <c r="J8" s="19" t="s">
        <v>6</v>
      </c>
      <c r="K8" s="19"/>
      <c r="L8" s="19"/>
      <c r="M8" s="19" t="s">
        <v>7</v>
      </c>
      <c r="N8" s="19"/>
      <c r="O8" s="13"/>
      <c r="P8" s="7"/>
      <c r="Q8" s="20" t="s">
        <v>8</v>
      </c>
      <c r="R8" s="7"/>
      <c r="T8" s="5"/>
      <c r="Y8" s="1"/>
      <c r="Z8" s="1"/>
    </row>
    <row r="9" spans="1:26" ht="13.5" customHeight="1">
      <c r="A9" s="21" t="s">
        <v>9</v>
      </c>
      <c r="B9" s="22" t="s">
        <v>10</v>
      </c>
      <c r="C9" s="23" t="s">
        <v>11</v>
      </c>
      <c r="D9" s="24" t="s">
        <v>12</v>
      </c>
      <c r="E9" s="25" t="s">
        <v>13</v>
      </c>
      <c r="F9" s="22" t="s">
        <v>14</v>
      </c>
      <c r="G9" s="25" t="s">
        <v>13</v>
      </c>
      <c r="H9" s="26" t="s">
        <v>15</v>
      </c>
      <c r="I9" s="7"/>
      <c r="J9" s="27" t="s">
        <v>11</v>
      </c>
      <c r="K9" s="28" t="s">
        <v>12</v>
      </c>
      <c r="L9" s="25" t="s">
        <v>13</v>
      </c>
      <c r="M9" s="22" t="s">
        <v>14</v>
      </c>
      <c r="N9" s="29" t="s">
        <v>13</v>
      </c>
      <c r="O9" s="26" t="s">
        <v>16</v>
      </c>
      <c r="P9" s="7"/>
      <c r="Q9" s="30" t="s">
        <v>17</v>
      </c>
      <c r="R9" s="31" t="s">
        <v>18</v>
      </c>
      <c r="T9" s="5"/>
      <c r="Y9" s="1"/>
      <c r="Z9" s="1"/>
    </row>
    <row r="10" spans="1:26" ht="13.5" customHeight="1">
      <c r="A10" s="32">
        <v>1</v>
      </c>
      <c r="B10" s="46" t="s">
        <v>25</v>
      </c>
      <c r="C10" s="34">
        <v>10.3</v>
      </c>
      <c r="D10" s="34">
        <v>10.2</v>
      </c>
      <c r="E10" s="35">
        <f>AVERAGE(C10:D10)</f>
        <v>10.25</v>
      </c>
      <c r="F10" s="34">
        <v>9.6</v>
      </c>
      <c r="G10" s="35">
        <f>(F10)</f>
        <v>9.6</v>
      </c>
      <c r="H10" s="36">
        <f>SUM(E10+G10)</f>
        <v>19.85</v>
      </c>
      <c r="I10" s="7"/>
      <c r="J10" s="37">
        <v>11.3</v>
      </c>
      <c r="K10" s="37">
        <v>11.3</v>
      </c>
      <c r="L10" s="35">
        <f>AVERAGE(J10:K10)</f>
        <v>11.3</v>
      </c>
      <c r="M10" s="34">
        <v>9.6</v>
      </c>
      <c r="N10" s="35">
        <f>(M10)</f>
        <v>9.6</v>
      </c>
      <c r="O10" s="36">
        <f>SUM(L10+N10)</f>
        <v>20.9</v>
      </c>
      <c r="P10" s="7"/>
      <c r="Q10" s="38">
        <f>SUM(H10,O10)</f>
        <v>40.75</v>
      </c>
      <c r="R10" s="39">
        <f>RANK(Q10,Q$10:Q$13)</f>
        <v>3</v>
      </c>
      <c r="T10" s="5"/>
      <c r="Y10" s="1"/>
      <c r="Z10" s="1"/>
    </row>
    <row r="11" spans="1:26" ht="13.5" customHeight="1">
      <c r="A11" s="32">
        <v>2</v>
      </c>
      <c r="B11" s="46" t="s">
        <v>22</v>
      </c>
      <c r="C11" s="34">
        <v>14.1</v>
      </c>
      <c r="D11" s="34">
        <v>14.2</v>
      </c>
      <c r="E11" s="35">
        <f>AVERAGE(C11:D11)</f>
        <v>14.149999999999999</v>
      </c>
      <c r="F11" s="34">
        <v>10.9</v>
      </c>
      <c r="G11" s="35">
        <f>(F11)</f>
        <v>10.9</v>
      </c>
      <c r="H11" s="36">
        <f>SUM(E11+G11)</f>
        <v>25.049999999999997</v>
      </c>
      <c r="I11" s="7"/>
      <c r="J11" s="37">
        <v>11.3</v>
      </c>
      <c r="K11" s="37">
        <v>10.3</v>
      </c>
      <c r="L11" s="35">
        <f>AVERAGE(J11:K11)</f>
        <v>10.8</v>
      </c>
      <c r="M11" s="34">
        <v>11</v>
      </c>
      <c r="N11" s="35">
        <f>(M11)</f>
        <v>11</v>
      </c>
      <c r="O11" s="36">
        <f>SUM(L11+N11)</f>
        <v>21.8</v>
      </c>
      <c r="P11" s="7"/>
      <c r="Q11" s="38">
        <f>SUM(H11,O11)</f>
        <v>46.849999999999994</v>
      </c>
      <c r="R11" s="39">
        <f>RANK(Q11,Q$10:Q$13)</f>
        <v>1</v>
      </c>
      <c r="T11" s="5"/>
      <c r="Y11" s="1"/>
      <c r="Z11" s="1"/>
    </row>
    <row r="12" spans="1:26" ht="13.5" customHeight="1">
      <c r="A12" s="40">
        <v>3</v>
      </c>
      <c r="B12" s="41" t="s">
        <v>20</v>
      </c>
      <c r="C12" s="42">
        <v>10.8</v>
      </c>
      <c r="D12" s="42">
        <v>10.8</v>
      </c>
      <c r="E12" s="43">
        <f>AVERAGE(C12:D12)</f>
        <v>10.8</v>
      </c>
      <c r="F12" s="42">
        <v>10.6</v>
      </c>
      <c r="G12" s="43">
        <f>(F12)</f>
        <v>10.6</v>
      </c>
      <c r="H12" s="44">
        <f>SUM(E12+G12)</f>
        <v>21.4</v>
      </c>
      <c r="I12" s="73"/>
      <c r="J12" s="45">
        <v>10.3</v>
      </c>
      <c r="K12" s="45">
        <v>9.7</v>
      </c>
      <c r="L12" s="43">
        <f>AVERAGE(J12:K12)</f>
        <v>10</v>
      </c>
      <c r="M12" s="42">
        <v>10.7</v>
      </c>
      <c r="N12" s="43">
        <f>(M12)</f>
        <v>10.7</v>
      </c>
      <c r="O12" s="44">
        <f>SUM(L12+N12)</f>
        <v>20.7</v>
      </c>
      <c r="P12" s="73"/>
      <c r="Q12" s="43">
        <f>SUM(H12,O12)</f>
        <v>42.099999999999994</v>
      </c>
      <c r="R12" s="39">
        <f>RANK(Q12,Q$10:Q$13)</f>
        <v>2</v>
      </c>
      <c r="T12" s="5"/>
      <c r="Y12" s="1"/>
      <c r="Z12" s="1"/>
    </row>
    <row r="13" spans="1:26" ht="13.5" customHeight="1">
      <c r="A13" s="32">
        <v>4</v>
      </c>
      <c r="B13" s="33" t="s">
        <v>28</v>
      </c>
      <c r="C13" s="34">
        <v>9.8</v>
      </c>
      <c r="D13" s="34">
        <v>9.6</v>
      </c>
      <c r="E13" s="35">
        <f>AVERAGE(C13:D13)</f>
        <v>9.7</v>
      </c>
      <c r="F13" s="34">
        <v>10.1</v>
      </c>
      <c r="G13" s="35">
        <f>(F13)</f>
        <v>10.1</v>
      </c>
      <c r="H13" s="36">
        <f>SUM(E13+G13)</f>
        <v>19.799999999999997</v>
      </c>
      <c r="I13" s="7"/>
      <c r="J13" s="37">
        <v>9.8</v>
      </c>
      <c r="K13" s="37">
        <v>10.4</v>
      </c>
      <c r="L13" s="35">
        <f>AVERAGE(J13:K13)</f>
        <v>10.100000000000001</v>
      </c>
      <c r="M13" s="34">
        <v>9.4</v>
      </c>
      <c r="N13" s="35">
        <f>(M13)</f>
        <v>9.4</v>
      </c>
      <c r="O13" s="36">
        <f>SUM(L13+N13)</f>
        <v>19.5</v>
      </c>
      <c r="P13" s="7"/>
      <c r="Q13" s="38">
        <f>SUM(H13,O13)</f>
        <v>39.3</v>
      </c>
      <c r="R13" s="39">
        <f>RANK(Q13,Q$10:Q$13)</f>
        <v>4</v>
      </c>
      <c r="T13" s="5"/>
      <c r="Y13" s="1"/>
      <c r="Z13" s="1"/>
    </row>
    <row r="14" spans="1:26" ht="13.5" customHeight="1">
      <c r="A14" s="6"/>
      <c r="B14" s="7"/>
      <c r="C14" s="47"/>
      <c r="D14" s="47"/>
      <c r="E14" s="48"/>
      <c r="F14" s="47"/>
      <c r="G14" s="48"/>
      <c r="H14" s="49"/>
      <c r="I14" s="3"/>
      <c r="J14" s="50"/>
      <c r="K14" s="50"/>
      <c r="L14" s="48"/>
      <c r="M14" s="47"/>
      <c r="N14" s="48"/>
      <c r="O14" s="48"/>
      <c r="P14" s="7"/>
      <c r="Q14" s="48"/>
      <c r="R14" s="7"/>
      <c r="T14" s="5"/>
      <c r="Y14" s="1"/>
      <c r="Z14" s="1"/>
    </row>
    <row r="15" spans="1:18" ht="13.5" customHeight="1">
      <c r="A15" s="13"/>
      <c r="B15" s="7"/>
      <c r="C15" s="51" t="s">
        <v>3</v>
      </c>
      <c r="D15" s="52"/>
      <c r="E15" s="53"/>
      <c r="F15" s="52"/>
      <c r="G15" s="53"/>
      <c r="H15" s="54"/>
      <c r="I15" s="15"/>
      <c r="J15" s="55" t="s">
        <v>4</v>
      </c>
      <c r="K15" s="50"/>
      <c r="L15" s="48"/>
      <c r="M15" s="47"/>
      <c r="N15" s="48"/>
      <c r="O15" s="48"/>
      <c r="P15" s="7"/>
      <c r="Q15" s="48"/>
      <c r="R15" s="7"/>
    </row>
    <row r="16" spans="1:18" ht="13.5" customHeight="1">
      <c r="A16" s="13"/>
      <c r="B16" s="18" t="s">
        <v>29</v>
      </c>
      <c r="C16" s="56" t="s">
        <v>6</v>
      </c>
      <c r="D16" s="56"/>
      <c r="E16" s="56"/>
      <c r="F16" s="56" t="s">
        <v>7</v>
      </c>
      <c r="G16" s="56"/>
      <c r="H16" s="54"/>
      <c r="I16" s="15"/>
      <c r="J16" s="56" t="s">
        <v>6</v>
      </c>
      <c r="K16" s="56"/>
      <c r="L16" s="56"/>
      <c r="M16" s="56" t="s">
        <v>7</v>
      </c>
      <c r="N16" s="56"/>
      <c r="O16" s="54"/>
      <c r="P16" s="7"/>
      <c r="Q16" s="57" t="s">
        <v>8</v>
      </c>
      <c r="R16" s="7"/>
    </row>
    <row r="17" spans="1:18" ht="13.5" customHeight="1">
      <c r="A17" s="21" t="s">
        <v>9</v>
      </c>
      <c r="B17" s="22" t="s">
        <v>10</v>
      </c>
      <c r="C17" s="58" t="s">
        <v>11</v>
      </c>
      <c r="D17" s="59" t="s">
        <v>12</v>
      </c>
      <c r="E17" s="60" t="s">
        <v>13</v>
      </c>
      <c r="F17" s="61" t="s">
        <v>14</v>
      </c>
      <c r="G17" s="60" t="s">
        <v>13</v>
      </c>
      <c r="H17" s="62" t="s">
        <v>15</v>
      </c>
      <c r="I17" s="7"/>
      <c r="J17" s="63" t="s">
        <v>11</v>
      </c>
      <c r="K17" s="64" t="s">
        <v>12</v>
      </c>
      <c r="L17" s="60" t="s">
        <v>13</v>
      </c>
      <c r="M17" s="61" t="s">
        <v>14</v>
      </c>
      <c r="N17" s="60" t="s">
        <v>13</v>
      </c>
      <c r="O17" s="62" t="s">
        <v>16</v>
      </c>
      <c r="P17" s="7"/>
      <c r="Q17" s="65" t="s">
        <v>17</v>
      </c>
      <c r="R17" s="31" t="s">
        <v>18</v>
      </c>
    </row>
    <row r="18" spans="1:18" ht="13.5" customHeight="1">
      <c r="A18" s="32">
        <v>1</v>
      </c>
      <c r="B18" s="46" t="s">
        <v>30</v>
      </c>
      <c r="C18" s="34">
        <v>10.9</v>
      </c>
      <c r="D18" s="34">
        <v>10.9</v>
      </c>
      <c r="E18" s="35">
        <f>AVERAGE(C18:D18)</f>
        <v>10.9</v>
      </c>
      <c r="F18" s="34">
        <v>10.1</v>
      </c>
      <c r="G18" s="35">
        <f>(F18)</f>
        <v>10.1</v>
      </c>
      <c r="H18" s="36">
        <f>SUM(E18+G18)</f>
        <v>21</v>
      </c>
      <c r="I18" s="7"/>
      <c r="J18" s="37">
        <v>10.4</v>
      </c>
      <c r="K18" s="37">
        <v>10.7</v>
      </c>
      <c r="L18" s="35">
        <f>AVERAGE(J18:K18)</f>
        <v>10.55</v>
      </c>
      <c r="M18" s="34">
        <v>9.7</v>
      </c>
      <c r="N18" s="35">
        <f>(M18)</f>
        <v>9.7</v>
      </c>
      <c r="O18" s="36">
        <f>SUM(L18+N18)</f>
        <v>20.25</v>
      </c>
      <c r="P18" s="7"/>
      <c r="Q18" s="38">
        <f>SUM(H18,O18)</f>
        <v>41.25</v>
      </c>
      <c r="R18" s="39">
        <f>RANK(Q18,Q$18:Q$24)</f>
        <v>5</v>
      </c>
    </row>
    <row r="19" spans="1:18" ht="13.5" customHeight="1">
      <c r="A19" s="32">
        <v>2</v>
      </c>
      <c r="B19" s="33" t="s">
        <v>31</v>
      </c>
      <c r="C19" s="34">
        <v>13.6</v>
      </c>
      <c r="D19" s="34">
        <v>14.1</v>
      </c>
      <c r="E19" s="35">
        <f>AVERAGE(C19:D19)</f>
        <v>13.85</v>
      </c>
      <c r="F19" s="34">
        <v>9.4</v>
      </c>
      <c r="G19" s="35">
        <f>(F19)</f>
        <v>9.4</v>
      </c>
      <c r="H19" s="36">
        <f>SUM(E19+G19)</f>
        <v>23.25</v>
      </c>
      <c r="I19" s="7"/>
      <c r="J19" s="37">
        <v>12</v>
      </c>
      <c r="K19" s="37">
        <v>11.9</v>
      </c>
      <c r="L19" s="35">
        <f>AVERAGE(J19:K19)</f>
        <v>11.95</v>
      </c>
      <c r="M19" s="34">
        <v>9.3</v>
      </c>
      <c r="N19" s="35">
        <f>(M19)</f>
        <v>9.3</v>
      </c>
      <c r="O19" s="36">
        <f>SUM(L19+N19)</f>
        <v>21.25</v>
      </c>
      <c r="P19" s="7"/>
      <c r="Q19" s="38">
        <f>SUM(H19,O19)</f>
        <v>44.5</v>
      </c>
      <c r="R19" s="39">
        <f>RANK(Q19,Q$18:Q$24)</f>
        <v>2</v>
      </c>
    </row>
    <row r="20" spans="1:18" ht="13.5" customHeight="1">
      <c r="A20" s="32">
        <v>3</v>
      </c>
      <c r="B20" s="33" t="s">
        <v>32</v>
      </c>
      <c r="C20" s="34">
        <v>11.5</v>
      </c>
      <c r="D20" s="34">
        <v>11.2</v>
      </c>
      <c r="E20" s="35">
        <f>AVERAGE(C20:D20)</f>
        <v>11.35</v>
      </c>
      <c r="F20" s="34">
        <v>9.2</v>
      </c>
      <c r="G20" s="35">
        <f>(F20)</f>
        <v>9.2</v>
      </c>
      <c r="H20" s="36">
        <f>SUM(E20+G20)</f>
        <v>20.549999999999997</v>
      </c>
      <c r="I20" s="7"/>
      <c r="J20" s="37">
        <v>10.9</v>
      </c>
      <c r="K20" s="37">
        <v>10.4</v>
      </c>
      <c r="L20" s="35">
        <f>AVERAGE(J20:K20)</f>
        <v>10.65</v>
      </c>
      <c r="M20" s="34">
        <v>9.6</v>
      </c>
      <c r="N20" s="35">
        <f>(M20)</f>
        <v>9.6</v>
      </c>
      <c r="O20" s="36">
        <f>SUM(L20+N20)</f>
        <v>20.25</v>
      </c>
      <c r="P20" s="7"/>
      <c r="Q20" s="38">
        <f>SUM(H20,O20)</f>
        <v>40.8</v>
      </c>
      <c r="R20" s="39">
        <f>RANK(Q20,Q$18:Q$24)</f>
        <v>6</v>
      </c>
    </row>
    <row r="21" spans="1:18" ht="13.5" customHeight="1">
      <c r="A21" s="32">
        <v>4</v>
      </c>
      <c r="B21" s="46" t="s">
        <v>24</v>
      </c>
      <c r="C21" s="34">
        <v>11.8</v>
      </c>
      <c r="D21" s="34">
        <v>11.9</v>
      </c>
      <c r="E21" s="35">
        <f>AVERAGE(C21:D21)</f>
        <v>11.850000000000001</v>
      </c>
      <c r="F21" s="34">
        <v>9.7</v>
      </c>
      <c r="G21" s="35">
        <f>(F21)</f>
        <v>9.7</v>
      </c>
      <c r="H21" s="36">
        <f>SUM(E21+G21)</f>
        <v>21.55</v>
      </c>
      <c r="I21" s="7"/>
      <c r="J21" s="37">
        <v>11</v>
      </c>
      <c r="K21" s="37">
        <v>11</v>
      </c>
      <c r="L21" s="35">
        <f>AVERAGE(J21:K21)</f>
        <v>11</v>
      </c>
      <c r="M21" s="34">
        <v>10.8</v>
      </c>
      <c r="N21" s="35">
        <f>(M21)</f>
        <v>10.8</v>
      </c>
      <c r="O21" s="36">
        <f>SUM(L21+N21)</f>
        <v>21.8</v>
      </c>
      <c r="P21" s="7"/>
      <c r="Q21" s="38">
        <f>SUM(H21,O21)</f>
        <v>43.35</v>
      </c>
      <c r="R21" s="39">
        <f>RANK(Q21,Q$18:Q$24)</f>
        <v>4</v>
      </c>
    </row>
    <row r="22" spans="1:18" ht="13.5" customHeight="1">
      <c r="A22" s="32">
        <v>5</v>
      </c>
      <c r="B22" s="33" t="s">
        <v>33</v>
      </c>
      <c r="C22" s="34">
        <v>13.2</v>
      </c>
      <c r="D22" s="34">
        <v>13.6</v>
      </c>
      <c r="E22" s="35">
        <f>AVERAGE(C22:D22)</f>
        <v>13.399999999999999</v>
      </c>
      <c r="F22" s="34">
        <v>10.2</v>
      </c>
      <c r="G22" s="35">
        <f>(F22)</f>
        <v>10.2</v>
      </c>
      <c r="H22" s="36">
        <f>SUM(E22+G22)</f>
        <v>23.599999999999998</v>
      </c>
      <c r="I22" s="7"/>
      <c r="J22" s="37">
        <v>12.8</v>
      </c>
      <c r="K22" s="37">
        <v>12.9</v>
      </c>
      <c r="L22" s="35">
        <f>AVERAGE(J22:K22)</f>
        <v>12.850000000000001</v>
      </c>
      <c r="M22" s="34">
        <v>11.5</v>
      </c>
      <c r="N22" s="35">
        <f>(M22)</f>
        <v>11.5</v>
      </c>
      <c r="O22" s="36">
        <f>SUM(L22+N22)</f>
        <v>24.35</v>
      </c>
      <c r="P22" s="7"/>
      <c r="Q22" s="38">
        <f>SUM(H22,O22)</f>
        <v>47.95</v>
      </c>
      <c r="R22" s="39">
        <f>RANK(Q22,Q$18:Q$24)</f>
        <v>1</v>
      </c>
    </row>
    <row r="23" spans="1:18" ht="13.5" customHeight="1">
      <c r="A23" s="32">
        <v>6</v>
      </c>
      <c r="B23" s="33" t="s">
        <v>34</v>
      </c>
      <c r="C23" s="34">
        <v>10.4</v>
      </c>
      <c r="D23" s="34">
        <v>10.8</v>
      </c>
      <c r="E23" s="35">
        <f>AVERAGE(C23:D23)</f>
        <v>10.600000000000001</v>
      </c>
      <c r="F23" s="34">
        <v>10.6</v>
      </c>
      <c r="G23" s="35">
        <f>(F23)</f>
        <v>10.6</v>
      </c>
      <c r="H23" s="36">
        <f>SUM(E23+G23)</f>
        <v>21.200000000000003</v>
      </c>
      <c r="I23" s="7"/>
      <c r="J23" s="37">
        <v>11.8</v>
      </c>
      <c r="K23" s="37">
        <v>12</v>
      </c>
      <c r="L23" s="35">
        <f>AVERAGE(J23:K23)</f>
        <v>11.9</v>
      </c>
      <c r="M23" s="34">
        <v>10.8</v>
      </c>
      <c r="N23" s="35">
        <f>(M23)</f>
        <v>10.8</v>
      </c>
      <c r="O23" s="36">
        <f>SUM(L23+N23)</f>
        <v>22.700000000000003</v>
      </c>
      <c r="P23" s="7"/>
      <c r="Q23" s="38">
        <f>SUM(H23,O23)</f>
        <v>43.900000000000006</v>
      </c>
      <c r="R23" s="39">
        <f>RANK(Q23,Q$18:Q$24)</f>
        <v>3</v>
      </c>
    </row>
    <row r="24" spans="1:18" ht="13.5" customHeight="1">
      <c r="A24" s="32">
        <v>7</v>
      </c>
      <c r="B24" s="33" t="s">
        <v>28</v>
      </c>
      <c r="C24" s="34">
        <v>10.2</v>
      </c>
      <c r="D24" s="34">
        <v>10.3</v>
      </c>
      <c r="E24" s="35">
        <f>AVERAGE(C24:D24)</f>
        <v>10.25</v>
      </c>
      <c r="F24" s="34">
        <v>9.9</v>
      </c>
      <c r="G24" s="35">
        <f>(F24)</f>
        <v>9.9</v>
      </c>
      <c r="H24" s="36">
        <f>SUM(E24+G24)</f>
        <v>20.15</v>
      </c>
      <c r="I24" s="7"/>
      <c r="J24" s="37">
        <v>9.4</v>
      </c>
      <c r="K24" s="37">
        <v>9.4</v>
      </c>
      <c r="L24" s="35">
        <f>AVERAGE(J24:K24)</f>
        <v>9.4</v>
      </c>
      <c r="M24" s="34">
        <v>8.6</v>
      </c>
      <c r="N24" s="35">
        <f>(M24)</f>
        <v>8.6</v>
      </c>
      <c r="O24" s="36">
        <f>SUM(L24+N24)</f>
        <v>18</v>
      </c>
      <c r="P24" s="7"/>
      <c r="Q24" s="38">
        <f>SUM(H24,O24)</f>
        <v>38.15</v>
      </c>
      <c r="R24" s="39">
        <f>RANK(Q24,Q$18:Q$24)</f>
        <v>7</v>
      </c>
    </row>
    <row r="25" spans="1:18" ht="13.5" customHeight="1">
      <c r="A25" s="6"/>
      <c r="B25" s="7"/>
      <c r="C25" s="47"/>
      <c r="D25" s="47"/>
      <c r="E25" s="48"/>
      <c r="F25" s="47"/>
      <c r="G25" s="48"/>
      <c r="H25" s="49"/>
      <c r="I25" s="3"/>
      <c r="J25" s="50"/>
      <c r="K25" s="50"/>
      <c r="L25" s="48"/>
      <c r="M25" s="47"/>
      <c r="N25" s="48"/>
      <c r="O25" s="48"/>
      <c r="P25" s="7"/>
      <c r="Q25" s="48"/>
      <c r="R25" s="7"/>
    </row>
    <row r="26" spans="1:18" ht="13.5" customHeight="1">
      <c r="A26" s="13"/>
      <c r="B26" s="7"/>
      <c r="C26" s="51" t="s">
        <v>3</v>
      </c>
      <c r="D26" s="52"/>
      <c r="E26" s="53"/>
      <c r="F26" s="52"/>
      <c r="G26" s="53"/>
      <c r="H26" s="54"/>
      <c r="I26" s="15"/>
      <c r="J26" s="55" t="s">
        <v>4</v>
      </c>
      <c r="K26" s="50"/>
      <c r="L26" s="48"/>
      <c r="M26" s="47"/>
      <c r="N26" s="48"/>
      <c r="O26" s="48"/>
      <c r="P26" s="7"/>
      <c r="Q26" s="48"/>
      <c r="R26" s="7"/>
    </row>
    <row r="27" spans="1:18" ht="13.5" customHeight="1">
      <c r="A27" s="13"/>
      <c r="B27" s="18" t="s">
        <v>35</v>
      </c>
      <c r="C27" s="56" t="s">
        <v>6</v>
      </c>
      <c r="D27" s="56"/>
      <c r="E27" s="56"/>
      <c r="F27" s="56" t="s">
        <v>7</v>
      </c>
      <c r="G27" s="56"/>
      <c r="H27" s="54"/>
      <c r="I27" s="15"/>
      <c r="J27" s="56" t="s">
        <v>6</v>
      </c>
      <c r="K27" s="56"/>
      <c r="L27" s="56"/>
      <c r="M27" s="56" t="s">
        <v>7</v>
      </c>
      <c r="N27" s="56"/>
      <c r="O27" s="54"/>
      <c r="P27" s="7"/>
      <c r="Q27" s="57" t="s">
        <v>8</v>
      </c>
      <c r="R27" s="7"/>
    </row>
    <row r="28" spans="1:18" ht="13.5" customHeight="1">
      <c r="A28" s="21" t="s">
        <v>9</v>
      </c>
      <c r="B28" s="22" t="s">
        <v>10</v>
      </c>
      <c r="C28" s="58" t="s">
        <v>11</v>
      </c>
      <c r="D28" s="59" t="s">
        <v>12</v>
      </c>
      <c r="E28" s="60" t="s">
        <v>13</v>
      </c>
      <c r="F28" s="61" t="s">
        <v>14</v>
      </c>
      <c r="G28" s="60" t="s">
        <v>13</v>
      </c>
      <c r="H28" s="62" t="s">
        <v>15</v>
      </c>
      <c r="I28" s="7"/>
      <c r="J28" s="63" t="s">
        <v>11</v>
      </c>
      <c r="K28" s="64" t="s">
        <v>12</v>
      </c>
      <c r="L28" s="60" t="s">
        <v>13</v>
      </c>
      <c r="M28" s="61" t="s">
        <v>14</v>
      </c>
      <c r="N28" s="60" t="s">
        <v>13</v>
      </c>
      <c r="O28" s="62" t="s">
        <v>16</v>
      </c>
      <c r="P28" s="7"/>
      <c r="Q28" s="65" t="s">
        <v>17</v>
      </c>
      <c r="R28" s="31" t="s">
        <v>18</v>
      </c>
    </row>
    <row r="29" spans="1:18" ht="12">
      <c r="A29" s="32">
        <v>1</v>
      </c>
      <c r="B29" s="33" t="s">
        <v>33</v>
      </c>
      <c r="C29" s="34">
        <v>14.8</v>
      </c>
      <c r="D29" s="34">
        <v>14.3</v>
      </c>
      <c r="E29" s="35">
        <f>AVERAGE(C29:D29)</f>
        <v>14.55</v>
      </c>
      <c r="F29" s="34">
        <v>9.5</v>
      </c>
      <c r="G29" s="35">
        <f>(F29)</f>
        <v>9.5</v>
      </c>
      <c r="H29" s="36">
        <f>SUM(E29+G29)</f>
        <v>24.05</v>
      </c>
      <c r="I29" s="7"/>
      <c r="J29" s="37">
        <v>14.3</v>
      </c>
      <c r="K29" s="37">
        <v>14.1</v>
      </c>
      <c r="L29" s="35">
        <f>AVERAGE(J29:K29)</f>
        <v>14.2</v>
      </c>
      <c r="M29" s="34">
        <v>9.3</v>
      </c>
      <c r="N29" s="35">
        <f>(M29)</f>
        <v>9.3</v>
      </c>
      <c r="O29" s="36">
        <f>SUM(L29+N29)</f>
        <v>23.5</v>
      </c>
      <c r="P29" s="7"/>
      <c r="Q29" s="38">
        <f>SUM(H29,O29)</f>
        <v>47.55</v>
      </c>
      <c r="R29" s="39">
        <f>RANK(Q29,Q$29:Q$32)</f>
        <v>1</v>
      </c>
    </row>
    <row r="30" spans="1:18" ht="12">
      <c r="A30" s="32">
        <v>2</v>
      </c>
      <c r="B30" s="46" t="s">
        <v>34</v>
      </c>
      <c r="C30" s="34">
        <v>13.5</v>
      </c>
      <c r="D30" s="34">
        <v>12.9</v>
      </c>
      <c r="E30" s="35">
        <f>AVERAGE(C30:D30)</f>
        <v>13.2</v>
      </c>
      <c r="F30" s="34">
        <v>8.7</v>
      </c>
      <c r="G30" s="35">
        <f>(F30)</f>
        <v>8.7</v>
      </c>
      <c r="H30" s="36">
        <f>SUM(E30+G30)</f>
        <v>21.9</v>
      </c>
      <c r="I30" s="7"/>
      <c r="J30" s="37">
        <v>13.5</v>
      </c>
      <c r="K30" s="37">
        <v>13.9</v>
      </c>
      <c r="L30" s="35">
        <f>AVERAGE(J30:K30)</f>
        <v>13.7</v>
      </c>
      <c r="M30" s="34">
        <v>9.5</v>
      </c>
      <c r="N30" s="35">
        <f>(M30)</f>
        <v>9.5</v>
      </c>
      <c r="O30" s="36">
        <f>SUM(L30+N30)</f>
        <v>23.2</v>
      </c>
      <c r="P30" s="7"/>
      <c r="Q30" s="38">
        <f>SUM(H30,O30)</f>
        <v>45.099999999999994</v>
      </c>
      <c r="R30" s="39">
        <f>RANK(Q30,Q$29:Q$32)</f>
        <v>3</v>
      </c>
    </row>
    <row r="31" spans="1:18" ht="12">
      <c r="A31" s="32">
        <v>3</v>
      </c>
      <c r="B31" s="46" t="s">
        <v>36</v>
      </c>
      <c r="C31" s="34">
        <v>15</v>
      </c>
      <c r="D31" s="34">
        <v>14.9</v>
      </c>
      <c r="E31" s="35">
        <f>AVERAGE(C31:D31)</f>
        <v>14.95</v>
      </c>
      <c r="F31" s="34">
        <v>8.8</v>
      </c>
      <c r="G31" s="35">
        <f>(F31)</f>
        <v>8.8</v>
      </c>
      <c r="H31" s="36">
        <f>SUM(E31+G31)</f>
        <v>23.75</v>
      </c>
      <c r="I31" s="7"/>
      <c r="J31" s="37">
        <v>14</v>
      </c>
      <c r="K31" s="37">
        <v>14</v>
      </c>
      <c r="L31" s="35">
        <f>AVERAGE(J31:K31)</f>
        <v>14</v>
      </c>
      <c r="M31" s="34">
        <v>9.8</v>
      </c>
      <c r="N31" s="35">
        <f>(M31)</f>
        <v>9.8</v>
      </c>
      <c r="O31" s="36">
        <f>SUM(L31+N31)</f>
        <v>23.8</v>
      </c>
      <c r="P31" s="7"/>
      <c r="Q31" s="38">
        <f>SUM(H31,O31)</f>
        <v>47.55</v>
      </c>
      <c r="R31" s="39">
        <f>RANK(Q31,Q$29:Q$32)</f>
        <v>1</v>
      </c>
    </row>
    <row r="32" spans="1:18" ht="12">
      <c r="A32" s="32">
        <v>4</v>
      </c>
      <c r="B32" s="46" t="s">
        <v>37</v>
      </c>
      <c r="C32" s="34">
        <v>13.7</v>
      </c>
      <c r="D32" s="34">
        <v>14</v>
      </c>
      <c r="E32" s="35">
        <f>AVERAGE(C32:D32)</f>
        <v>13.85</v>
      </c>
      <c r="F32" s="34">
        <v>8.9</v>
      </c>
      <c r="G32" s="35">
        <f>(F32)</f>
        <v>8.9</v>
      </c>
      <c r="H32" s="36">
        <f>SUM(E32+G32)</f>
        <v>22.75</v>
      </c>
      <c r="I32" s="7"/>
      <c r="J32" s="37">
        <v>12.7</v>
      </c>
      <c r="K32" s="37">
        <v>12.7</v>
      </c>
      <c r="L32" s="35">
        <f>AVERAGE(J32:K32)</f>
        <v>12.7</v>
      </c>
      <c r="M32" s="34">
        <v>9.3</v>
      </c>
      <c r="N32" s="35">
        <f>(M32)</f>
        <v>9.3</v>
      </c>
      <c r="O32" s="36">
        <f>SUM(L32+N32)</f>
        <v>22</v>
      </c>
      <c r="P32" s="7"/>
      <c r="Q32" s="38">
        <f>SUM(H32,O32)</f>
        <v>44.75</v>
      </c>
      <c r="R32" s="39">
        <f>RANK(Q32,Q$29:Q$32)</f>
        <v>4</v>
      </c>
    </row>
    <row r="33" spans="1:18" ht="12">
      <c r="A33" s="6"/>
      <c r="B33" s="7"/>
      <c r="C33" s="47"/>
      <c r="D33" s="47"/>
      <c r="E33" s="48"/>
      <c r="F33" s="47"/>
      <c r="G33" s="48"/>
      <c r="H33" s="49"/>
      <c r="I33" s="3"/>
      <c r="J33" s="50"/>
      <c r="K33" s="50"/>
      <c r="L33" s="48"/>
      <c r="M33" s="47"/>
      <c r="N33" s="48"/>
      <c r="O33" s="48"/>
      <c r="P33" s="7"/>
      <c r="Q33" s="48"/>
      <c r="R33" s="7"/>
    </row>
    <row r="34" spans="1:18" ht="13.5">
      <c r="A34" s="13"/>
      <c r="B34" s="7"/>
      <c r="C34" s="51" t="s">
        <v>3</v>
      </c>
      <c r="D34" s="52"/>
      <c r="E34" s="53"/>
      <c r="F34" s="52"/>
      <c r="G34" s="53"/>
      <c r="H34" s="54"/>
      <c r="I34" s="15"/>
      <c r="J34" s="55" t="s">
        <v>4</v>
      </c>
      <c r="K34" s="50"/>
      <c r="L34" s="48"/>
      <c r="M34" s="47"/>
      <c r="N34" s="48"/>
      <c r="O34" s="48"/>
      <c r="P34" s="7"/>
      <c r="Q34" s="48"/>
      <c r="R34" s="7"/>
    </row>
    <row r="35" spans="1:18" ht="13.5">
      <c r="A35" s="13"/>
      <c r="B35" s="18" t="s">
        <v>38</v>
      </c>
      <c r="C35" s="56" t="s">
        <v>6</v>
      </c>
      <c r="D35" s="56"/>
      <c r="E35" s="56"/>
      <c r="F35" s="56" t="s">
        <v>7</v>
      </c>
      <c r="G35" s="56"/>
      <c r="H35" s="54"/>
      <c r="I35" s="15"/>
      <c r="J35" s="56" t="s">
        <v>6</v>
      </c>
      <c r="K35" s="56"/>
      <c r="L35" s="56"/>
      <c r="M35" s="56" t="s">
        <v>7</v>
      </c>
      <c r="N35" s="56"/>
      <c r="O35" s="54"/>
      <c r="P35" s="7"/>
      <c r="Q35" s="57" t="s">
        <v>8</v>
      </c>
      <c r="R35" s="7"/>
    </row>
    <row r="36" spans="1:18" ht="12">
      <c r="A36" s="21" t="s">
        <v>9</v>
      </c>
      <c r="B36" s="22" t="s">
        <v>10</v>
      </c>
      <c r="C36" s="58" t="s">
        <v>11</v>
      </c>
      <c r="D36" s="59" t="s">
        <v>12</v>
      </c>
      <c r="E36" s="60" t="s">
        <v>13</v>
      </c>
      <c r="F36" s="61" t="s">
        <v>14</v>
      </c>
      <c r="G36" s="60" t="s">
        <v>13</v>
      </c>
      <c r="H36" s="62" t="s">
        <v>15</v>
      </c>
      <c r="I36" s="7"/>
      <c r="J36" s="63" t="s">
        <v>11</v>
      </c>
      <c r="K36" s="64" t="s">
        <v>12</v>
      </c>
      <c r="L36" s="60" t="s">
        <v>13</v>
      </c>
      <c r="M36" s="61" t="s">
        <v>14</v>
      </c>
      <c r="N36" s="60" t="s">
        <v>13</v>
      </c>
      <c r="O36" s="62" t="s">
        <v>16</v>
      </c>
      <c r="P36" s="7"/>
      <c r="Q36" s="65" t="s">
        <v>17</v>
      </c>
      <c r="R36" s="31" t="s">
        <v>18</v>
      </c>
    </row>
    <row r="37" spans="1:18" ht="12">
      <c r="A37" s="32">
        <v>1</v>
      </c>
      <c r="B37" s="33" t="s">
        <v>32</v>
      </c>
      <c r="C37" s="34">
        <v>8.9</v>
      </c>
      <c r="D37" s="34">
        <v>9.3</v>
      </c>
      <c r="E37" s="35">
        <f>AVERAGE(C37:D37)</f>
        <v>9.100000000000001</v>
      </c>
      <c r="F37" s="34">
        <v>10.3</v>
      </c>
      <c r="G37" s="35">
        <f>(F37)</f>
        <v>10.3</v>
      </c>
      <c r="H37" s="36">
        <f>SUM(E37+G37)</f>
        <v>19.400000000000002</v>
      </c>
      <c r="I37" s="7"/>
      <c r="J37" s="37">
        <v>11</v>
      </c>
      <c r="K37" s="37">
        <v>10.9</v>
      </c>
      <c r="L37" s="35">
        <f>AVERAGE(J37:K37)</f>
        <v>10.95</v>
      </c>
      <c r="M37" s="34">
        <v>10.3</v>
      </c>
      <c r="N37" s="35">
        <f>(M37)</f>
        <v>10.3</v>
      </c>
      <c r="O37" s="36">
        <f>SUM(L37+N37)</f>
        <v>21.25</v>
      </c>
      <c r="P37" s="7"/>
      <c r="Q37" s="38">
        <f>SUM(H37,O37)</f>
        <v>40.650000000000006</v>
      </c>
      <c r="R37" s="39">
        <f>RANK(Q37,Q$37:Q$39)</f>
        <v>1</v>
      </c>
    </row>
    <row r="38" spans="1:18" ht="12">
      <c r="A38" s="32">
        <v>2</v>
      </c>
      <c r="B38" s="33"/>
      <c r="C38" s="68">
        <v>0</v>
      </c>
      <c r="D38" s="68">
        <v>0</v>
      </c>
      <c r="E38" s="67">
        <f>AVERAGE(C38:D38)</f>
        <v>0</v>
      </c>
      <c r="F38" s="68">
        <v>0</v>
      </c>
      <c r="G38" s="67">
        <f>(F38)</f>
        <v>0</v>
      </c>
      <c r="H38" s="69">
        <f>SUM(E38+G38)</f>
        <v>0</v>
      </c>
      <c r="I38" s="7"/>
      <c r="J38" s="32">
        <v>0</v>
      </c>
      <c r="K38" s="70">
        <v>0</v>
      </c>
      <c r="L38" s="67">
        <f>AVERAGE(J38:K38)</f>
        <v>0</v>
      </c>
      <c r="M38" s="68">
        <v>0</v>
      </c>
      <c r="N38" s="71">
        <f>(M38)</f>
        <v>0</v>
      </c>
      <c r="O38" s="69">
        <f>SUM(L38+N38)</f>
        <v>0</v>
      </c>
      <c r="P38" s="7"/>
      <c r="Q38" s="72">
        <f>SUM(H38,O38)</f>
        <v>0</v>
      </c>
      <c r="R38" s="39">
        <f>RANK(Q38,Q$37:Q$39)</f>
        <v>2</v>
      </c>
    </row>
    <row r="39" spans="1:18" ht="12">
      <c r="A39" s="32">
        <v>3</v>
      </c>
      <c r="B39" s="33"/>
      <c r="C39" s="68">
        <v>0</v>
      </c>
      <c r="D39" s="68">
        <v>0</v>
      </c>
      <c r="E39" s="67">
        <f>AVERAGE(C39:D39)</f>
        <v>0</v>
      </c>
      <c r="F39" s="68">
        <v>0</v>
      </c>
      <c r="G39" s="67">
        <f>(F39)</f>
        <v>0</v>
      </c>
      <c r="H39" s="69">
        <f>SUM(E39+G39)</f>
        <v>0</v>
      </c>
      <c r="I39" s="7"/>
      <c r="J39" s="32">
        <v>0</v>
      </c>
      <c r="K39" s="70">
        <v>0</v>
      </c>
      <c r="L39" s="67">
        <f>AVERAGE(J39:K39)</f>
        <v>0</v>
      </c>
      <c r="M39" s="68">
        <v>0</v>
      </c>
      <c r="N39" s="71">
        <f>(M39)</f>
        <v>0</v>
      </c>
      <c r="O39" s="69">
        <f>SUM(L39+N39)</f>
        <v>0</v>
      </c>
      <c r="P39" s="7"/>
      <c r="Q39" s="72">
        <f>SUM(H39,O39)</f>
        <v>0</v>
      </c>
      <c r="R39" s="39">
        <f>RANK(Q39,Q$37:Q$39)</f>
        <v>2</v>
      </c>
    </row>
  </sheetData>
  <sheetProtection selectLockedCells="1" selectUnlockedCells="1"/>
  <mergeCells count="16">
    <mergeCell ref="C8:E8"/>
    <mergeCell ref="F8:G8"/>
    <mergeCell ref="J8:L8"/>
    <mergeCell ref="M8:N8"/>
    <mergeCell ref="C16:E16"/>
    <mergeCell ref="F16:G16"/>
    <mergeCell ref="J16:L16"/>
    <mergeCell ref="M16:N16"/>
    <mergeCell ref="C27:E27"/>
    <mergeCell ref="F27:G27"/>
    <mergeCell ref="J27:L27"/>
    <mergeCell ref="M27:N27"/>
    <mergeCell ref="C35:E35"/>
    <mergeCell ref="F35:G35"/>
    <mergeCell ref="J35:L35"/>
    <mergeCell ref="M35:N35"/>
  </mergeCells>
  <printOptions/>
  <pageMargins left="0.2361111111111111" right="0.2361111111111111" top="0.19652777777777777" bottom="0.5513888888888889" header="0.5118055555555555" footer="0.5118055555555555"/>
  <pageSetup fitToHeight="1" fitToWidth="1"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B2:AD237"/>
  <sheetViews>
    <sheetView showGridLines="0" zoomScale="80" zoomScaleNormal="80" workbookViewId="0" topLeftCell="A211">
      <selection activeCell="P225" sqref="P225"/>
    </sheetView>
  </sheetViews>
  <sheetFormatPr defaultColWidth="9.140625" defaultRowHeight="13.5" customHeight="1"/>
  <cols>
    <col min="1" max="1" width="2.140625" style="2" customWidth="1"/>
    <col min="2" max="2" width="4.140625" style="1" customWidth="1"/>
    <col min="3" max="3" width="23.7109375" style="2" customWidth="1"/>
    <col min="4" max="8" width="8.140625" style="2" customWidth="1"/>
    <col min="9" max="9" width="9.57421875" style="2" customWidth="1"/>
    <col min="10" max="10" width="3.00390625" style="2" customWidth="1"/>
    <col min="11" max="11" width="16.140625" style="2" customWidth="1"/>
    <col min="12" max="12" width="12.57421875" style="2" customWidth="1"/>
    <col min="13" max="13" width="10.7109375" style="1" customWidth="1"/>
    <col min="14" max="14" width="8.421875" style="2" customWidth="1"/>
    <col min="15" max="15" width="12.8515625" style="2" customWidth="1"/>
    <col min="16" max="16" width="8.421875" style="2" customWidth="1"/>
    <col min="17" max="17" width="3.8515625" style="2" customWidth="1"/>
    <col min="18" max="18" width="10.00390625" style="2" customWidth="1"/>
    <col min="19" max="19" width="8.421875" style="2" customWidth="1"/>
    <col min="20" max="20" width="4.140625" style="4" customWidth="1"/>
    <col min="21" max="21" width="8.421875" style="2" customWidth="1"/>
    <col min="22" max="22" width="7.00390625" style="2" customWidth="1"/>
    <col min="23" max="23" width="9.140625" style="5" customWidth="1"/>
    <col min="24" max="25" width="9.140625" style="2" customWidth="1"/>
    <col min="26" max="26" width="15.00390625" style="2" customWidth="1"/>
    <col min="27" max="27" width="22.8515625" style="2" customWidth="1"/>
    <col min="28" max="30" width="9.140625" style="1" customWidth="1"/>
    <col min="31" max="16384" width="9.140625" style="2" customWidth="1"/>
  </cols>
  <sheetData>
    <row r="1" ht="12" customHeight="1"/>
    <row r="2" spans="2:20" ht="19.5" customHeight="1">
      <c r="B2" s="10" t="s">
        <v>0</v>
      </c>
      <c r="C2" s="11"/>
      <c r="D2" s="11"/>
      <c r="E2" s="11"/>
      <c r="F2" s="11"/>
      <c r="G2" s="11"/>
      <c r="H2" s="11"/>
      <c r="I2" s="11"/>
      <c r="L2" s="74" t="s">
        <v>39</v>
      </c>
      <c r="M2" s="6"/>
      <c r="O2" s="7"/>
      <c r="P2" s="7"/>
      <c r="Q2" s="7"/>
      <c r="R2" s="7"/>
      <c r="S2" s="7"/>
      <c r="T2" s="9"/>
    </row>
    <row r="3" spans="2:20" ht="19.5" customHeight="1">
      <c r="B3" s="10"/>
      <c r="C3" s="11"/>
      <c r="D3" s="11"/>
      <c r="E3" s="11"/>
      <c r="F3" s="11"/>
      <c r="G3" s="11"/>
      <c r="H3" s="11"/>
      <c r="I3" s="11"/>
      <c r="J3" s="11"/>
      <c r="K3" s="7"/>
      <c r="L3" s="7"/>
      <c r="M3" s="6"/>
      <c r="N3" s="74"/>
      <c r="O3" s="7"/>
      <c r="P3" s="7"/>
      <c r="Q3" s="7"/>
      <c r="R3" s="7"/>
      <c r="S3" s="7"/>
      <c r="T3" s="9"/>
    </row>
    <row r="4" spans="2:20" ht="19.5" customHeight="1">
      <c r="B4" s="13"/>
      <c r="C4" s="11"/>
      <c r="D4" s="11"/>
      <c r="E4" s="11"/>
      <c r="F4" s="11"/>
      <c r="G4" s="11"/>
      <c r="H4" s="11"/>
      <c r="I4" s="11"/>
      <c r="J4" s="11"/>
      <c r="K4" s="11"/>
      <c r="L4" s="11"/>
      <c r="M4" s="6"/>
      <c r="N4" s="7"/>
      <c r="O4" s="7"/>
      <c r="P4" s="7"/>
      <c r="Q4" s="7"/>
      <c r="R4" s="7"/>
      <c r="S4" s="7"/>
      <c r="T4" s="9"/>
    </row>
    <row r="5" spans="2:30" s="7" customFormat="1" ht="19.5" customHeight="1">
      <c r="B5" s="14" t="s">
        <v>2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6"/>
      <c r="T5" s="9"/>
      <c r="AB5" s="6"/>
      <c r="AC5" s="6"/>
      <c r="AD5" s="6"/>
    </row>
    <row r="6" spans="2:30" s="7" customFormat="1" ht="19.5" customHeight="1">
      <c r="B6" s="14"/>
      <c r="C6" s="11"/>
      <c r="D6" s="11"/>
      <c r="E6" s="11"/>
      <c r="F6" s="11"/>
      <c r="G6" s="11"/>
      <c r="H6" s="11"/>
      <c r="I6" s="11"/>
      <c r="J6" s="11"/>
      <c r="K6" s="11"/>
      <c r="L6" s="11"/>
      <c r="M6" s="6"/>
      <c r="T6" s="9"/>
      <c r="AB6" s="6"/>
      <c r="AC6" s="6"/>
      <c r="AD6" s="6"/>
    </row>
    <row r="7" spans="10:27" ht="13.5" customHeight="1">
      <c r="J7" s="13"/>
      <c r="N7" s="7"/>
      <c r="O7" s="7"/>
      <c r="P7" s="7"/>
      <c r="Q7" s="7"/>
      <c r="R7" s="9"/>
      <c r="S7" s="7"/>
      <c r="T7" s="9"/>
      <c r="U7" s="5"/>
      <c r="Z7" s="1"/>
      <c r="AA7" s="1"/>
    </row>
    <row r="8" spans="2:27" ht="13.5" customHeight="1">
      <c r="B8" s="75"/>
      <c r="C8" s="76" t="s">
        <v>40</v>
      </c>
      <c r="D8" s="77"/>
      <c r="E8" s="77"/>
      <c r="F8" s="77"/>
      <c r="G8" s="77"/>
      <c r="H8" s="77"/>
      <c r="I8" s="77"/>
      <c r="J8" s="78"/>
      <c r="K8" s="77"/>
      <c r="L8" s="77"/>
      <c r="M8" s="79" t="s">
        <v>6</v>
      </c>
      <c r="N8" s="79"/>
      <c r="O8" s="80" t="s">
        <v>7</v>
      </c>
      <c r="P8" s="78"/>
      <c r="Q8" s="81"/>
      <c r="R8" s="82"/>
      <c r="S8" s="83"/>
      <c r="T8" s="9"/>
      <c r="U8" s="5"/>
      <c r="Z8" s="1"/>
      <c r="AA8" s="1"/>
    </row>
    <row r="9" spans="2:20" ht="13.5" customHeight="1">
      <c r="B9" s="21" t="s">
        <v>9</v>
      </c>
      <c r="C9" s="22" t="s">
        <v>10</v>
      </c>
      <c r="D9" s="84" t="s">
        <v>41</v>
      </c>
      <c r="E9" s="85"/>
      <c r="F9" s="85"/>
      <c r="G9" s="86"/>
      <c r="H9" s="86"/>
      <c r="I9" s="87"/>
      <c r="J9" s="88"/>
      <c r="K9" s="89" t="s">
        <v>42</v>
      </c>
      <c r="L9" s="89"/>
      <c r="M9" s="90" t="s">
        <v>11</v>
      </c>
      <c r="N9" s="91" t="s">
        <v>12</v>
      </c>
      <c r="O9" s="92" t="s">
        <v>14</v>
      </c>
      <c r="P9" s="93" t="s">
        <v>8</v>
      </c>
      <c r="Q9" s="94"/>
      <c r="R9" s="95"/>
      <c r="S9" s="96"/>
      <c r="T9" s="9"/>
    </row>
    <row r="10" spans="2:20" ht="13.5" customHeight="1">
      <c r="B10" s="97"/>
      <c r="C10" s="95"/>
      <c r="D10" s="98" t="s">
        <v>6</v>
      </c>
      <c r="E10" s="98"/>
      <c r="F10" s="98"/>
      <c r="G10" s="99" t="s">
        <v>7</v>
      </c>
      <c r="H10" s="99"/>
      <c r="I10" s="87"/>
      <c r="J10" s="100"/>
      <c r="K10" s="101" t="s">
        <v>43</v>
      </c>
      <c r="L10" s="101" t="s">
        <v>44</v>
      </c>
      <c r="M10" s="102">
        <v>7.3</v>
      </c>
      <c r="N10" s="102">
        <v>7.3</v>
      </c>
      <c r="O10" s="102">
        <v>1.3</v>
      </c>
      <c r="P10" s="103">
        <f>((M10+N10)/2)+O10</f>
        <v>8.6</v>
      </c>
      <c r="Q10" s="104"/>
      <c r="R10" s="95"/>
      <c r="S10" s="96"/>
      <c r="T10" s="9"/>
    </row>
    <row r="11" spans="2:20" ht="13.5" customHeight="1">
      <c r="B11" s="105"/>
      <c r="C11" s="95"/>
      <c r="D11" s="90" t="s">
        <v>11</v>
      </c>
      <c r="E11" s="91" t="s">
        <v>12</v>
      </c>
      <c r="F11" s="92" t="s">
        <v>13</v>
      </c>
      <c r="G11" s="92" t="s">
        <v>14</v>
      </c>
      <c r="H11" s="92" t="s">
        <v>13</v>
      </c>
      <c r="I11" s="93" t="s">
        <v>45</v>
      </c>
      <c r="J11" s="100"/>
      <c r="K11" s="101"/>
      <c r="L11" s="101" t="s">
        <v>46</v>
      </c>
      <c r="M11" s="102">
        <v>7.4</v>
      </c>
      <c r="N11" s="102">
        <v>7.3</v>
      </c>
      <c r="O11" s="102">
        <v>1.7000000000000002</v>
      </c>
      <c r="P11" s="103">
        <f>((M11+N11)/2)+O11</f>
        <v>9.05</v>
      </c>
      <c r="Q11" s="104"/>
      <c r="R11" s="106"/>
      <c r="S11" s="107"/>
      <c r="T11" s="9"/>
    </row>
    <row r="12" spans="2:20" ht="13.5" customHeight="1">
      <c r="B12" s="101">
        <v>1</v>
      </c>
      <c r="C12" s="33" t="s">
        <v>47</v>
      </c>
      <c r="D12" s="102">
        <v>9.8</v>
      </c>
      <c r="E12" s="102">
        <v>10.4</v>
      </c>
      <c r="F12" s="108">
        <f>AVERAGE(D12:E12)</f>
        <v>10.100000000000001</v>
      </c>
      <c r="G12" s="102">
        <v>12.5</v>
      </c>
      <c r="H12" s="108">
        <f>(G12)</f>
        <v>12.5</v>
      </c>
      <c r="I12" s="109">
        <f>SUM(F12+H12)</f>
        <v>22.6</v>
      </c>
      <c r="J12" s="100"/>
      <c r="K12" s="101" t="s">
        <v>48</v>
      </c>
      <c r="L12" s="101" t="s">
        <v>44</v>
      </c>
      <c r="M12" s="102">
        <v>7.3</v>
      </c>
      <c r="N12" s="102">
        <v>7.2</v>
      </c>
      <c r="O12" s="102">
        <v>1.7000000000000002</v>
      </c>
      <c r="P12" s="103">
        <f>((M12+N12)/2)+O12</f>
        <v>8.95</v>
      </c>
      <c r="Q12" s="104"/>
      <c r="R12" s="95"/>
      <c r="S12" s="96"/>
      <c r="T12" s="9"/>
    </row>
    <row r="13" spans="2:20" ht="13.5" customHeight="1">
      <c r="B13" s="110"/>
      <c r="C13" s="111"/>
      <c r="D13" s="112"/>
      <c r="E13" s="111"/>
      <c r="F13" s="113"/>
      <c r="G13" s="106"/>
      <c r="H13" s="114"/>
      <c r="I13" s="100"/>
      <c r="J13" s="100"/>
      <c r="K13" s="101"/>
      <c r="L13" s="101" t="s">
        <v>46</v>
      </c>
      <c r="M13" s="102">
        <v>7.3</v>
      </c>
      <c r="N13" s="102">
        <v>7.2</v>
      </c>
      <c r="O13" s="102">
        <v>1.9</v>
      </c>
      <c r="P13" s="103">
        <f>((M13+N13)/2)+O13</f>
        <v>9.15</v>
      </c>
      <c r="Q13" s="104"/>
      <c r="R13" s="115" t="s">
        <v>49</v>
      </c>
      <c r="S13" s="96"/>
      <c r="T13" s="9"/>
    </row>
    <row r="14" spans="2:20" ht="13.5" customHeight="1">
      <c r="B14" s="110"/>
      <c r="C14" s="111"/>
      <c r="D14" s="112"/>
      <c r="E14" s="111"/>
      <c r="F14" s="113"/>
      <c r="G14" s="106"/>
      <c r="H14" s="114"/>
      <c r="I14" s="100"/>
      <c r="J14" s="100"/>
      <c r="K14" s="101" t="s">
        <v>50</v>
      </c>
      <c r="L14" s="101" t="s">
        <v>44</v>
      </c>
      <c r="M14" s="102">
        <v>7.3</v>
      </c>
      <c r="N14" s="102">
        <v>7.2</v>
      </c>
      <c r="O14" s="102">
        <v>1.7000000000000002</v>
      </c>
      <c r="P14" s="103">
        <f>((M14+N14)/2)+O14</f>
        <v>8.95</v>
      </c>
      <c r="Q14" s="104"/>
      <c r="R14" s="116" t="s">
        <v>51</v>
      </c>
      <c r="S14" s="117"/>
      <c r="T14" s="9"/>
    </row>
    <row r="15" spans="2:20" ht="13.5" customHeight="1">
      <c r="B15" s="110"/>
      <c r="C15" s="111"/>
      <c r="D15" s="112"/>
      <c r="E15" s="111"/>
      <c r="F15" s="113"/>
      <c r="G15" s="106"/>
      <c r="H15" s="114"/>
      <c r="I15" s="100"/>
      <c r="J15" s="100"/>
      <c r="K15" s="101"/>
      <c r="L15" s="101" t="s">
        <v>46</v>
      </c>
      <c r="M15" s="102">
        <v>7.1</v>
      </c>
      <c r="N15" s="102">
        <v>7</v>
      </c>
      <c r="O15" s="102">
        <v>1.9</v>
      </c>
      <c r="P15" s="103">
        <f>((M15+N15)/2)+O15</f>
        <v>8.95</v>
      </c>
      <c r="Q15" s="104"/>
      <c r="R15" s="118" t="s">
        <v>41</v>
      </c>
      <c r="S15" s="117"/>
      <c r="T15" s="9"/>
    </row>
    <row r="16" spans="2:20" ht="13.5" customHeight="1">
      <c r="B16" s="110"/>
      <c r="C16" s="111"/>
      <c r="D16" s="112"/>
      <c r="E16" s="111"/>
      <c r="F16" s="113"/>
      <c r="G16" s="106"/>
      <c r="H16" s="114"/>
      <c r="I16" s="100"/>
      <c r="J16" s="100"/>
      <c r="K16" s="101" t="s">
        <v>52</v>
      </c>
      <c r="L16" s="101" t="s">
        <v>44</v>
      </c>
      <c r="M16" s="102">
        <v>7.4</v>
      </c>
      <c r="N16" s="102">
        <v>7.3</v>
      </c>
      <c r="O16" s="102">
        <v>1.7000000000000002</v>
      </c>
      <c r="P16" s="103">
        <f>((M16+N16)/2)+O16</f>
        <v>9.05</v>
      </c>
      <c r="Q16" s="104"/>
      <c r="R16" s="119" t="s">
        <v>53</v>
      </c>
      <c r="S16" s="117"/>
      <c r="T16" s="9"/>
    </row>
    <row r="17" spans="2:20" ht="13.5" customHeight="1">
      <c r="B17" s="110"/>
      <c r="C17" s="111"/>
      <c r="D17" s="112"/>
      <c r="E17" s="111"/>
      <c r="F17" s="113"/>
      <c r="G17" s="106"/>
      <c r="H17" s="114"/>
      <c r="I17" s="100"/>
      <c r="J17" s="100"/>
      <c r="K17" s="101"/>
      <c r="L17" s="101" t="s">
        <v>46</v>
      </c>
      <c r="M17" s="102">
        <v>7.1</v>
      </c>
      <c r="N17" s="102">
        <v>7.2</v>
      </c>
      <c r="O17" s="102">
        <v>1.9</v>
      </c>
      <c r="P17" s="103">
        <f>((M17+N17)/2)+O17</f>
        <v>9.05</v>
      </c>
      <c r="Q17" s="104"/>
      <c r="R17" s="120" t="s">
        <v>42</v>
      </c>
      <c r="S17" s="121" t="s">
        <v>18</v>
      </c>
      <c r="T17" s="9"/>
    </row>
    <row r="18" spans="2:20" ht="13.5" customHeight="1">
      <c r="B18" s="110"/>
      <c r="C18" s="111"/>
      <c r="D18" s="112"/>
      <c r="E18" s="111"/>
      <c r="F18" s="113"/>
      <c r="G18" s="106"/>
      <c r="H18" s="114"/>
      <c r="I18" s="100"/>
      <c r="J18" s="100"/>
      <c r="K18" s="112"/>
      <c r="L18" s="112"/>
      <c r="M18" s="122"/>
      <c r="N18" s="123"/>
      <c r="O18" s="124" t="s">
        <v>54</v>
      </c>
      <c r="P18" s="109">
        <f>SUM(P10:P17)</f>
        <v>71.74999999999999</v>
      </c>
      <c r="Q18" s="104"/>
      <c r="R18" s="125">
        <f>SUM(I12,P18)</f>
        <v>94.35</v>
      </c>
      <c r="S18" s="126">
        <f>RANK(R18,R$18:R$42)</f>
        <v>1</v>
      </c>
      <c r="T18" s="9"/>
    </row>
    <row r="19" spans="2:20" ht="13.5" customHeight="1">
      <c r="B19" s="110"/>
      <c r="C19" s="111"/>
      <c r="D19" s="112"/>
      <c r="E19" s="111"/>
      <c r="F19" s="113"/>
      <c r="G19" s="106"/>
      <c r="H19" s="114"/>
      <c r="I19" s="100"/>
      <c r="J19" s="100"/>
      <c r="K19" s="112"/>
      <c r="L19" s="112"/>
      <c r="M19" s="127"/>
      <c r="N19" s="106"/>
      <c r="O19" s="106"/>
      <c r="P19" s="100"/>
      <c r="Q19" s="104"/>
      <c r="R19" s="106"/>
      <c r="S19" s="107"/>
      <c r="T19" s="9"/>
    </row>
    <row r="20" spans="2:19" ht="13.5" customHeight="1">
      <c r="B20" s="105"/>
      <c r="C20" s="95"/>
      <c r="D20" s="128"/>
      <c r="E20" s="128"/>
      <c r="F20" s="128"/>
      <c r="G20" s="95"/>
      <c r="H20" s="95"/>
      <c r="I20" s="95"/>
      <c r="J20" s="87"/>
      <c r="K20" s="128"/>
      <c r="L20" s="128"/>
      <c r="M20" s="129" t="s">
        <v>6</v>
      </c>
      <c r="N20" s="129"/>
      <c r="O20" s="130" t="s">
        <v>7</v>
      </c>
      <c r="P20" s="87"/>
      <c r="Q20" s="104"/>
      <c r="R20" s="131"/>
      <c r="S20" s="132"/>
    </row>
    <row r="21" spans="2:19" ht="13.5" customHeight="1">
      <c r="B21" s="97"/>
      <c r="C21" s="104"/>
      <c r="D21" s="84" t="s">
        <v>41</v>
      </c>
      <c r="E21" s="85"/>
      <c r="F21" s="85"/>
      <c r="G21" s="86"/>
      <c r="H21" s="86"/>
      <c r="I21" s="87"/>
      <c r="J21" s="88"/>
      <c r="K21" s="89" t="s">
        <v>42</v>
      </c>
      <c r="L21" s="89"/>
      <c r="M21" s="90" t="s">
        <v>11</v>
      </c>
      <c r="N21" s="91" t="s">
        <v>12</v>
      </c>
      <c r="O21" s="92" t="s">
        <v>14</v>
      </c>
      <c r="P21" s="93" t="s">
        <v>8</v>
      </c>
      <c r="Q21" s="94"/>
      <c r="R21" s="95"/>
      <c r="S21" s="96"/>
    </row>
    <row r="22" spans="2:19" ht="13.5" customHeight="1">
      <c r="B22" s="97"/>
      <c r="C22" s="133"/>
      <c r="D22" s="98" t="s">
        <v>6</v>
      </c>
      <c r="E22" s="98"/>
      <c r="F22" s="98"/>
      <c r="G22" s="99" t="s">
        <v>7</v>
      </c>
      <c r="H22" s="99"/>
      <c r="I22" s="87"/>
      <c r="J22" s="100"/>
      <c r="K22" s="101" t="s">
        <v>55</v>
      </c>
      <c r="L22" s="101" t="s">
        <v>44</v>
      </c>
      <c r="M22" s="102">
        <v>7.3</v>
      </c>
      <c r="N22" s="102">
        <v>6.6</v>
      </c>
      <c r="O22" s="102">
        <v>1.9</v>
      </c>
      <c r="P22" s="103">
        <f>((M22+N22)/2)+O22</f>
        <v>8.85</v>
      </c>
      <c r="Q22" s="104"/>
      <c r="R22" s="95"/>
      <c r="S22" s="96"/>
    </row>
    <row r="23" spans="2:19" ht="13.5" customHeight="1">
      <c r="B23" s="134"/>
      <c r="C23" s="135"/>
      <c r="D23" s="90" t="s">
        <v>11</v>
      </c>
      <c r="E23" s="91" t="s">
        <v>12</v>
      </c>
      <c r="F23" s="92" t="s">
        <v>13</v>
      </c>
      <c r="G23" s="92" t="s">
        <v>14</v>
      </c>
      <c r="H23" s="92" t="s">
        <v>13</v>
      </c>
      <c r="I23" s="93" t="s">
        <v>45</v>
      </c>
      <c r="J23" s="100"/>
      <c r="K23" s="101"/>
      <c r="L23" s="101" t="s">
        <v>46</v>
      </c>
      <c r="M23" s="102">
        <v>7.3</v>
      </c>
      <c r="N23" s="102">
        <v>7.1</v>
      </c>
      <c r="O23" s="102">
        <v>2.3</v>
      </c>
      <c r="P23" s="103">
        <f>((M23+N23)/2)+O23</f>
        <v>9.5</v>
      </c>
      <c r="Q23" s="104"/>
      <c r="R23" s="106"/>
      <c r="S23" s="107"/>
    </row>
    <row r="24" spans="2:19" ht="13.5" customHeight="1">
      <c r="B24" s="101">
        <v>2</v>
      </c>
      <c r="C24" s="33" t="s">
        <v>56</v>
      </c>
      <c r="D24" s="102">
        <v>1.9</v>
      </c>
      <c r="E24" s="102">
        <v>1.6</v>
      </c>
      <c r="F24" s="108">
        <f>AVERAGE(D24:E24)</f>
        <v>1.75</v>
      </c>
      <c r="G24" s="102">
        <v>12.6</v>
      </c>
      <c r="H24" s="108">
        <f>(G24)</f>
        <v>12.6</v>
      </c>
      <c r="I24" s="109">
        <f>SUM(F24+H24)</f>
        <v>14.35</v>
      </c>
      <c r="J24" s="100"/>
      <c r="K24" s="101" t="s">
        <v>57</v>
      </c>
      <c r="L24" s="101" t="s">
        <v>44</v>
      </c>
      <c r="M24" s="102">
        <v>6.7</v>
      </c>
      <c r="N24" s="102">
        <v>6.9</v>
      </c>
      <c r="O24" s="102">
        <v>1.9</v>
      </c>
      <c r="P24" s="103">
        <f>((M24+N24)/2)+O24</f>
        <v>8.700000000000001</v>
      </c>
      <c r="Q24" s="104"/>
      <c r="R24" s="95"/>
      <c r="S24" s="96"/>
    </row>
    <row r="25" spans="2:19" ht="13.5" customHeight="1">
      <c r="B25" s="110"/>
      <c r="C25" s="111"/>
      <c r="D25" s="112"/>
      <c r="E25" s="111"/>
      <c r="F25" s="113"/>
      <c r="G25" s="106"/>
      <c r="H25" s="114"/>
      <c r="I25" s="100"/>
      <c r="J25" s="100"/>
      <c r="K25" s="101"/>
      <c r="L25" s="101" t="s">
        <v>46</v>
      </c>
      <c r="M25" s="102">
        <v>7</v>
      </c>
      <c r="N25" s="102">
        <v>7.1</v>
      </c>
      <c r="O25" s="102">
        <v>2.1</v>
      </c>
      <c r="P25" s="103">
        <f>((M25+N25)/2)+O25</f>
        <v>9.15</v>
      </c>
      <c r="Q25" s="104"/>
      <c r="R25" s="115" t="s">
        <v>49</v>
      </c>
      <c r="S25" s="96"/>
    </row>
    <row r="26" spans="2:19" ht="13.5" customHeight="1">
      <c r="B26" s="110"/>
      <c r="C26" s="111"/>
      <c r="D26" s="112"/>
      <c r="E26" s="111"/>
      <c r="F26" s="113"/>
      <c r="G26" s="106"/>
      <c r="H26" s="114"/>
      <c r="I26" s="100"/>
      <c r="J26" s="100"/>
      <c r="K26" s="101" t="s">
        <v>58</v>
      </c>
      <c r="L26" s="101" t="s">
        <v>44</v>
      </c>
      <c r="M26" s="102">
        <v>6.9</v>
      </c>
      <c r="N26" s="102">
        <v>7.3</v>
      </c>
      <c r="O26" s="102">
        <v>1.9</v>
      </c>
      <c r="P26" s="103">
        <f>((M26+N26)/2)+O26</f>
        <v>9</v>
      </c>
      <c r="Q26" s="104"/>
      <c r="R26" s="116" t="s">
        <v>51</v>
      </c>
      <c r="S26" s="117"/>
    </row>
    <row r="27" spans="2:19" ht="13.5" customHeight="1">
      <c r="B27" s="110"/>
      <c r="C27" s="111"/>
      <c r="D27" s="112"/>
      <c r="E27" s="111"/>
      <c r="F27" s="113"/>
      <c r="G27" s="106"/>
      <c r="H27" s="114"/>
      <c r="I27" s="100"/>
      <c r="J27" s="100"/>
      <c r="K27" s="101"/>
      <c r="L27" s="101" t="s">
        <v>46</v>
      </c>
      <c r="M27" s="102">
        <v>7</v>
      </c>
      <c r="N27" s="102">
        <v>7.4</v>
      </c>
      <c r="O27" s="102">
        <v>2.4</v>
      </c>
      <c r="P27" s="103">
        <f>((M27+N27)/2)+O27</f>
        <v>9.6</v>
      </c>
      <c r="Q27" s="104"/>
      <c r="R27" s="118" t="s">
        <v>41</v>
      </c>
      <c r="S27" s="117"/>
    </row>
    <row r="28" spans="2:19" ht="13.5" customHeight="1">
      <c r="B28" s="110"/>
      <c r="C28" s="111"/>
      <c r="D28" s="112"/>
      <c r="E28" s="111"/>
      <c r="F28" s="113"/>
      <c r="G28" s="106"/>
      <c r="H28" s="114"/>
      <c r="I28" s="100"/>
      <c r="J28" s="100"/>
      <c r="K28" s="101" t="s">
        <v>59</v>
      </c>
      <c r="L28" s="101" t="s">
        <v>44</v>
      </c>
      <c r="M28" s="102">
        <v>7.3</v>
      </c>
      <c r="N28" s="102">
        <v>7.3</v>
      </c>
      <c r="O28" s="102">
        <v>1.6</v>
      </c>
      <c r="P28" s="103">
        <f>((M28+N28)/2)+O28</f>
        <v>8.9</v>
      </c>
      <c r="Q28" s="104"/>
      <c r="R28" s="119" t="s">
        <v>53</v>
      </c>
      <c r="S28" s="117"/>
    </row>
    <row r="29" spans="2:19" ht="13.5" customHeight="1">
      <c r="B29" s="110"/>
      <c r="C29" s="111"/>
      <c r="D29" s="112"/>
      <c r="E29" s="111"/>
      <c r="F29" s="113"/>
      <c r="G29" s="106"/>
      <c r="H29" s="114"/>
      <c r="I29" s="100"/>
      <c r="J29" s="100"/>
      <c r="K29" s="101"/>
      <c r="L29" s="101" t="s">
        <v>46</v>
      </c>
      <c r="M29" s="102">
        <v>7.2</v>
      </c>
      <c r="N29" s="102">
        <v>7.4</v>
      </c>
      <c r="O29" s="102">
        <v>1.7000000000000002</v>
      </c>
      <c r="P29" s="103">
        <f>((M29+N29)/2)+O29</f>
        <v>9</v>
      </c>
      <c r="Q29" s="104"/>
      <c r="R29" s="120" t="s">
        <v>42</v>
      </c>
      <c r="S29" s="121" t="s">
        <v>18</v>
      </c>
    </row>
    <row r="30" spans="2:19" ht="13.5" customHeight="1">
      <c r="B30" s="110"/>
      <c r="C30" s="111"/>
      <c r="D30" s="112"/>
      <c r="E30" s="111"/>
      <c r="F30" s="113"/>
      <c r="G30" s="106"/>
      <c r="H30" s="114"/>
      <c r="I30" s="100"/>
      <c r="J30" s="100"/>
      <c r="K30" s="112"/>
      <c r="L30" s="112"/>
      <c r="M30" s="122"/>
      <c r="N30" s="123"/>
      <c r="O30" s="124" t="s">
        <v>54</v>
      </c>
      <c r="P30" s="109">
        <f>SUM(P22:P29)</f>
        <v>72.7</v>
      </c>
      <c r="Q30" s="104"/>
      <c r="R30" s="125">
        <f>SUM(I24,P30)</f>
        <v>87.05</v>
      </c>
      <c r="S30" s="136">
        <f>RANK(R30,R$18:R$42)</f>
        <v>2</v>
      </c>
    </row>
    <row r="31" spans="2:19" ht="13.5" customHeight="1">
      <c r="B31" s="105"/>
      <c r="C31" s="95"/>
      <c r="D31" s="128"/>
      <c r="E31" s="128"/>
      <c r="F31" s="128"/>
      <c r="G31" s="95"/>
      <c r="H31" s="95"/>
      <c r="I31" s="95"/>
      <c r="J31" s="95"/>
      <c r="K31" s="128"/>
      <c r="L31" s="128"/>
      <c r="M31" s="137"/>
      <c r="N31" s="95"/>
      <c r="O31" s="95"/>
      <c r="P31" s="95"/>
      <c r="Q31" s="95"/>
      <c r="R31" s="95"/>
      <c r="S31" s="96"/>
    </row>
    <row r="32" spans="2:19" ht="13.5" customHeight="1">
      <c r="B32" s="105"/>
      <c r="C32" s="95"/>
      <c r="D32" s="128"/>
      <c r="E32" s="128"/>
      <c r="F32" s="128"/>
      <c r="G32" s="95"/>
      <c r="H32" s="95"/>
      <c r="I32" s="95"/>
      <c r="J32" s="87"/>
      <c r="K32" s="128"/>
      <c r="L32" s="128"/>
      <c r="M32" s="129" t="s">
        <v>6</v>
      </c>
      <c r="N32" s="129"/>
      <c r="O32" s="130" t="s">
        <v>7</v>
      </c>
      <c r="P32" s="87"/>
      <c r="Q32" s="104"/>
      <c r="R32" s="131"/>
      <c r="S32" s="132"/>
    </row>
    <row r="33" spans="2:19" ht="13.5" customHeight="1">
      <c r="B33" s="97"/>
      <c r="C33" s="104"/>
      <c r="D33" s="84" t="s">
        <v>41</v>
      </c>
      <c r="E33" s="85"/>
      <c r="F33" s="85"/>
      <c r="G33" s="86"/>
      <c r="H33" s="86"/>
      <c r="I33" s="87"/>
      <c r="J33" s="88"/>
      <c r="K33" s="89" t="s">
        <v>42</v>
      </c>
      <c r="L33" s="89"/>
      <c r="M33" s="90" t="s">
        <v>11</v>
      </c>
      <c r="N33" s="91" t="s">
        <v>12</v>
      </c>
      <c r="O33" s="92" t="s">
        <v>14</v>
      </c>
      <c r="P33" s="93" t="s">
        <v>8</v>
      </c>
      <c r="Q33" s="94"/>
      <c r="R33" s="95"/>
      <c r="S33" s="96"/>
    </row>
    <row r="34" spans="2:19" ht="13.5" customHeight="1">
      <c r="B34" s="97"/>
      <c r="C34" s="133"/>
      <c r="D34" s="98" t="s">
        <v>6</v>
      </c>
      <c r="E34" s="98"/>
      <c r="F34" s="98"/>
      <c r="G34" s="99" t="s">
        <v>7</v>
      </c>
      <c r="H34" s="99"/>
      <c r="I34" s="87"/>
      <c r="J34" s="100"/>
      <c r="K34" s="101" t="s">
        <v>60</v>
      </c>
      <c r="L34" s="101" t="s">
        <v>44</v>
      </c>
      <c r="M34" s="102">
        <v>5</v>
      </c>
      <c r="N34" s="102">
        <v>5</v>
      </c>
      <c r="O34" s="102">
        <v>1</v>
      </c>
      <c r="P34" s="103">
        <f>((M34+N34)/2)+O34</f>
        <v>6</v>
      </c>
      <c r="Q34" s="104"/>
      <c r="R34" s="95"/>
      <c r="S34" s="96"/>
    </row>
    <row r="35" spans="2:19" ht="13.5" customHeight="1">
      <c r="B35" s="134"/>
      <c r="C35" s="135"/>
      <c r="D35" s="90" t="s">
        <v>11</v>
      </c>
      <c r="E35" s="91" t="s">
        <v>12</v>
      </c>
      <c r="F35" s="92" t="s">
        <v>13</v>
      </c>
      <c r="G35" s="92" t="s">
        <v>14</v>
      </c>
      <c r="H35" s="92" t="s">
        <v>13</v>
      </c>
      <c r="I35" s="93" t="s">
        <v>45</v>
      </c>
      <c r="J35" s="100"/>
      <c r="K35" s="101"/>
      <c r="L35" s="101" t="s">
        <v>46</v>
      </c>
      <c r="M35" s="102">
        <v>7.4</v>
      </c>
      <c r="N35" s="102">
        <v>7.4</v>
      </c>
      <c r="O35" s="102">
        <v>2.5</v>
      </c>
      <c r="P35" s="103">
        <f>((M35+N35)/2)+O35</f>
        <v>9.9</v>
      </c>
      <c r="Q35" s="104"/>
      <c r="R35" s="106"/>
      <c r="S35" s="107"/>
    </row>
    <row r="36" spans="2:19" ht="13.5" customHeight="1">
      <c r="B36" s="101">
        <v>3</v>
      </c>
      <c r="C36" s="138" t="s">
        <v>25</v>
      </c>
      <c r="D36" s="102">
        <v>1</v>
      </c>
      <c r="E36" s="102">
        <v>1.1</v>
      </c>
      <c r="F36" s="108">
        <f>AVERAGE(D36:E36)</f>
        <v>1.05</v>
      </c>
      <c r="G36" s="102">
        <v>11.3</v>
      </c>
      <c r="H36" s="108">
        <f>(G36)</f>
        <v>11.3</v>
      </c>
      <c r="I36" s="109">
        <f>SUM(F36+H36)</f>
        <v>12.350000000000001</v>
      </c>
      <c r="J36" s="100"/>
      <c r="K36" s="101" t="s">
        <v>61</v>
      </c>
      <c r="L36" s="101" t="s">
        <v>44</v>
      </c>
      <c r="M36" s="102">
        <v>7.3</v>
      </c>
      <c r="N36" s="102">
        <v>7.1</v>
      </c>
      <c r="O36" s="102">
        <v>1.4</v>
      </c>
      <c r="P36" s="103">
        <f>((M36+N36)/2)+O36</f>
        <v>8.6</v>
      </c>
      <c r="Q36" s="104"/>
      <c r="R36" s="95"/>
      <c r="S36" s="96"/>
    </row>
    <row r="37" spans="2:19" ht="13.5" customHeight="1">
      <c r="B37" s="110"/>
      <c r="C37" s="111"/>
      <c r="D37" s="112"/>
      <c r="E37" s="111"/>
      <c r="F37" s="113"/>
      <c r="G37" s="106"/>
      <c r="H37" s="114"/>
      <c r="I37" s="100"/>
      <c r="J37" s="100"/>
      <c r="K37" s="101"/>
      <c r="L37" s="101" t="s">
        <v>46</v>
      </c>
      <c r="M37" s="102">
        <v>7.5</v>
      </c>
      <c r="N37" s="102">
        <v>7.4</v>
      </c>
      <c r="O37" s="102">
        <v>1.5</v>
      </c>
      <c r="P37" s="103">
        <f>((M37+N37)/2)+O37</f>
        <v>8.95</v>
      </c>
      <c r="Q37" s="104"/>
      <c r="R37" s="115" t="s">
        <v>49</v>
      </c>
      <c r="S37" s="96"/>
    </row>
    <row r="38" spans="2:19" ht="13.5" customHeight="1">
      <c r="B38" s="110"/>
      <c r="C38" s="111"/>
      <c r="D38" s="112"/>
      <c r="E38" s="111"/>
      <c r="F38" s="113"/>
      <c r="G38" s="106"/>
      <c r="H38" s="114"/>
      <c r="I38" s="100"/>
      <c r="J38" s="100"/>
      <c r="K38" s="101" t="s">
        <v>62</v>
      </c>
      <c r="L38" s="101" t="s">
        <v>44</v>
      </c>
      <c r="M38" s="102">
        <v>7.1</v>
      </c>
      <c r="N38" s="102">
        <v>7.1</v>
      </c>
      <c r="O38" s="102">
        <v>1.6</v>
      </c>
      <c r="P38" s="103">
        <f>((M38+N38)/2)+O38</f>
        <v>8.7</v>
      </c>
      <c r="Q38" s="104"/>
      <c r="R38" s="116" t="s">
        <v>51</v>
      </c>
      <c r="S38" s="117"/>
    </row>
    <row r="39" spans="2:19" ht="13.5" customHeight="1">
      <c r="B39" s="110"/>
      <c r="C39" s="111"/>
      <c r="D39" s="112"/>
      <c r="E39" s="111"/>
      <c r="F39" s="113"/>
      <c r="G39" s="106"/>
      <c r="H39" s="114"/>
      <c r="I39" s="100"/>
      <c r="J39" s="100"/>
      <c r="K39" s="101"/>
      <c r="L39" s="101" t="s">
        <v>46</v>
      </c>
      <c r="M39" s="102">
        <v>7.6</v>
      </c>
      <c r="N39" s="102">
        <v>7.5</v>
      </c>
      <c r="O39" s="102">
        <v>1.5</v>
      </c>
      <c r="P39" s="103">
        <f>((M39+N39)/2)+O39</f>
        <v>9.05</v>
      </c>
      <c r="Q39" s="104"/>
      <c r="R39" s="118" t="s">
        <v>41</v>
      </c>
      <c r="S39" s="117"/>
    </row>
    <row r="40" spans="2:19" ht="13.5" customHeight="1">
      <c r="B40" s="110"/>
      <c r="C40" s="111"/>
      <c r="D40" s="112"/>
      <c r="E40" s="111"/>
      <c r="F40" s="113"/>
      <c r="G40" s="106"/>
      <c r="H40" s="114"/>
      <c r="I40" s="100"/>
      <c r="J40" s="100"/>
      <c r="K40" s="101" t="s">
        <v>63</v>
      </c>
      <c r="L40" s="101" t="s">
        <v>44</v>
      </c>
      <c r="M40" s="102">
        <v>7.2</v>
      </c>
      <c r="N40" s="102">
        <v>7.4</v>
      </c>
      <c r="O40" s="102">
        <v>1.8</v>
      </c>
      <c r="P40" s="103">
        <f>((M40+N40)/2)+O40</f>
        <v>9.100000000000001</v>
      </c>
      <c r="Q40" s="104"/>
      <c r="R40" s="119" t="s">
        <v>53</v>
      </c>
      <c r="S40" s="117"/>
    </row>
    <row r="41" spans="2:19" ht="13.5" customHeight="1">
      <c r="B41" s="110"/>
      <c r="C41" s="111"/>
      <c r="D41" s="112"/>
      <c r="E41" s="111"/>
      <c r="F41" s="113"/>
      <c r="G41" s="106"/>
      <c r="H41" s="114"/>
      <c r="I41" s="100"/>
      <c r="J41" s="100"/>
      <c r="K41" s="101"/>
      <c r="L41" s="101" t="s">
        <v>46</v>
      </c>
      <c r="M41" s="102">
        <v>7.3</v>
      </c>
      <c r="N41" s="102">
        <v>7.3</v>
      </c>
      <c r="O41" s="102">
        <v>1.5</v>
      </c>
      <c r="P41" s="103">
        <f>((M41+N41)/2)+O41</f>
        <v>8.8</v>
      </c>
      <c r="Q41" s="104"/>
      <c r="R41" s="120" t="s">
        <v>42</v>
      </c>
      <c r="S41" s="121" t="s">
        <v>18</v>
      </c>
    </row>
    <row r="42" spans="2:19" ht="13.5" customHeight="1">
      <c r="B42" s="139"/>
      <c r="C42" s="140"/>
      <c r="D42" s="141"/>
      <c r="E42" s="140"/>
      <c r="F42" s="142"/>
      <c r="G42" s="143"/>
      <c r="H42" s="144"/>
      <c r="I42" s="145"/>
      <c r="J42" s="145"/>
      <c r="K42" s="141"/>
      <c r="L42" s="141"/>
      <c r="M42" s="146"/>
      <c r="N42" s="147"/>
      <c r="O42" s="124" t="s">
        <v>54</v>
      </c>
      <c r="P42" s="109">
        <f>SUM(P34:P41)</f>
        <v>69.10000000000001</v>
      </c>
      <c r="Q42" s="148"/>
      <c r="R42" s="125">
        <f>SUM(I36,P42)</f>
        <v>81.45000000000002</v>
      </c>
      <c r="S42" s="136">
        <f>RANK(R42,R$18:R$42)</f>
        <v>3</v>
      </c>
    </row>
    <row r="43" spans="4:12" ht="13.5" customHeight="1">
      <c r="D43" s="149"/>
      <c r="E43" s="149"/>
      <c r="F43" s="149"/>
      <c r="K43" s="149"/>
      <c r="L43" s="149"/>
    </row>
    <row r="44" spans="4:12" ht="13.5" customHeight="1">
      <c r="D44" s="149"/>
      <c r="E44" s="149"/>
      <c r="F44" s="149"/>
      <c r="K44" s="149"/>
      <c r="L44" s="149"/>
    </row>
    <row r="45" spans="2:19" ht="13.5" customHeight="1">
      <c r="B45" s="75"/>
      <c r="C45" s="76" t="s">
        <v>64</v>
      </c>
      <c r="D45" s="150"/>
      <c r="E45" s="150"/>
      <c r="F45" s="150"/>
      <c r="G45" s="77"/>
      <c r="H45" s="77"/>
      <c r="I45" s="77"/>
      <c r="J45" s="78"/>
      <c r="K45" s="150"/>
      <c r="L45" s="150"/>
      <c r="M45" s="79" t="s">
        <v>6</v>
      </c>
      <c r="N45" s="79"/>
      <c r="O45" s="80" t="s">
        <v>7</v>
      </c>
      <c r="P45" s="78"/>
      <c r="Q45" s="81"/>
      <c r="R45" s="82"/>
      <c r="S45" s="83"/>
    </row>
    <row r="46" spans="2:19" ht="13.5" customHeight="1">
      <c r="B46" s="21" t="s">
        <v>9</v>
      </c>
      <c r="C46" s="22" t="s">
        <v>10</v>
      </c>
      <c r="D46" s="84" t="s">
        <v>41</v>
      </c>
      <c r="E46" s="85"/>
      <c r="F46" s="85"/>
      <c r="G46" s="86"/>
      <c r="H46" s="86"/>
      <c r="I46" s="87"/>
      <c r="J46" s="88"/>
      <c r="K46" s="89" t="s">
        <v>42</v>
      </c>
      <c r="L46" s="89"/>
      <c r="M46" s="90" t="s">
        <v>11</v>
      </c>
      <c r="N46" s="91" t="s">
        <v>12</v>
      </c>
      <c r="O46" s="92" t="s">
        <v>14</v>
      </c>
      <c r="P46" s="93" t="s">
        <v>8</v>
      </c>
      <c r="Q46" s="94"/>
      <c r="R46" s="95"/>
      <c r="S46" s="96"/>
    </row>
    <row r="47" spans="2:19" ht="13.5" customHeight="1">
      <c r="B47" s="97"/>
      <c r="C47" s="95"/>
      <c r="D47" s="98" t="s">
        <v>6</v>
      </c>
      <c r="E47" s="98"/>
      <c r="F47" s="98"/>
      <c r="G47" s="99" t="s">
        <v>7</v>
      </c>
      <c r="H47" s="99"/>
      <c r="I47" s="87"/>
      <c r="J47" s="100"/>
      <c r="K47" s="101" t="s">
        <v>65</v>
      </c>
      <c r="L47" s="101" t="s">
        <v>44</v>
      </c>
      <c r="M47" s="102">
        <v>7</v>
      </c>
      <c r="N47" s="102">
        <v>7</v>
      </c>
      <c r="O47" s="102">
        <v>2</v>
      </c>
      <c r="P47" s="103">
        <f>((M47+N47)/2)+O47</f>
        <v>9</v>
      </c>
      <c r="Q47" s="104"/>
      <c r="R47" s="95"/>
      <c r="S47" s="96"/>
    </row>
    <row r="48" spans="2:19" ht="13.5" customHeight="1">
      <c r="B48" s="105"/>
      <c r="C48" s="95"/>
      <c r="D48" s="90" t="s">
        <v>11</v>
      </c>
      <c r="E48" s="91" t="s">
        <v>12</v>
      </c>
      <c r="F48" s="92" t="s">
        <v>13</v>
      </c>
      <c r="G48" s="92" t="s">
        <v>14</v>
      </c>
      <c r="H48" s="92" t="s">
        <v>13</v>
      </c>
      <c r="I48" s="93" t="s">
        <v>45</v>
      </c>
      <c r="J48" s="100"/>
      <c r="K48" s="101"/>
      <c r="L48" s="101" t="s">
        <v>46</v>
      </c>
      <c r="M48" s="102">
        <v>7.1</v>
      </c>
      <c r="N48" s="102">
        <v>7.1</v>
      </c>
      <c r="O48" s="102">
        <v>1.7000000000000002</v>
      </c>
      <c r="P48" s="103">
        <f>((M48+N48)/2)+O48</f>
        <v>8.8</v>
      </c>
      <c r="Q48" s="104"/>
      <c r="R48" s="106"/>
      <c r="S48" s="107"/>
    </row>
    <row r="49" spans="2:19" ht="13.5" customHeight="1">
      <c r="B49" s="101">
        <v>1</v>
      </c>
      <c r="C49" s="138" t="s">
        <v>34</v>
      </c>
      <c r="D49" s="102">
        <v>7.4</v>
      </c>
      <c r="E49" s="102">
        <v>7.6</v>
      </c>
      <c r="F49" s="108">
        <f>AVERAGE(D49:E49)</f>
        <v>7.5</v>
      </c>
      <c r="G49" s="102">
        <v>10.2</v>
      </c>
      <c r="H49" s="108">
        <f>(G49)</f>
        <v>10.2</v>
      </c>
      <c r="I49" s="109">
        <f>SUM(F49+H49)</f>
        <v>17.7</v>
      </c>
      <c r="J49" s="100"/>
      <c r="K49" s="101" t="s">
        <v>66</v>
      </c>
      <c r="L49" s="101" t="s">
        <v>44</v>
      </c>
      <c r="M49" s="102">
        <v>7</v>
      </c>
      <c r="N49" s="102">
        <v>7</v>
      </c>
      <c r="O49" s="102">
        <v>1.7000000000000002</v>
      </c>
      <c r="P49" s="103">
        <f>((M49+N49)/2)+O49</f>
        <v>8.7</v>
      </c>
      <c r="Q49" s="104"/>
      <c r="R49" s="95"/>
      <c r="S49" s="96"/>
    </row>
    <row r="50" spans="2:19" ht="13.5" customHeight="1">
      <c r="B50" s="110"/>
      <c r="C50" s="111"/>
      <c r="D50" s="112"/>
      <c r="E50" s="111"/>
      <c r="F50" s="113"/>
      <c r="G50" s="106"/>
      <c r="H50" s="114"/>
      <c r="I50" s="100"/>
      <c r="J50" s="100"/>
      <c r="K50" s="101"/>
      <c r="L50" s="101" t="s">
        <v>46</v>
      </c>
      <c r="M50" s="102">
        <v>7.3</v>
      </c>
      <c r="N50" s="102">
        <v>7.4</v>
      </c>
      <c r="O50" s="102">
        <v>2.2</v>
      </c>
      <c r="P50" s="103">
        <f>((M50+N50)/2)+O50</f>
        <v>9.55</v>
      </c>
      <c r="Q50" s="104"/>
      <c r="R50" s="115" t="s">
        <v>49</v>
      </c>
      <c r="S50" s="96"/>
    </row>
    <row r="51" spans="2:19" ht="13.5" customHeight="1">
      <c r="B51" s="110"/>
      <c r="C51" s="111"/>
      <c r="D51" s="112"/>
      <c r="E51" s="111"/>
      <c r="F51" s="113"/>
      <c r="G51" s="106"/>
      <c r="H51" s="114"/>
      <c r="I51" s="100"/>
      <c r="J51" s="100"/>
      <c r="K51" s="101" t="s">
        <v>67</v>
      </c>
      <c r="L51" s="101" t="s">
        <v>44</v>
      </c>
      <c r="M51" s="102">
        <v>7.4</v>
      </c>
      <c r="N51" s="102">
        <v>7.4</v>
      </c>
      <c r="O51" s="102">
        <v>1.3</v>
      </c>
      <c r="P51" s="103">
        <f>((M51+N51)/2)+O51</f>
        <v>8.700000000000001</v>
      </c>
      <c r="Q51" s="104"/>
      <c r="R51" s="116" t="s">
        <v>51</v>
      </c>
      <c r="S51" s="117"/>
    </row>
    <row r="52" spans="2:19" ht="13.5" customHeight="1">
      <c r="B52" s="110"/>
      <c r="C52" s="111"/>
      <c r="D52" s="112"/>
      <c r="E52" s="111"/>
      <c r="F52" s="113"/>
      <c r="G52" s="106"/>
      <c r="H52" s="114"/>
      <c r="I52" s="100"/>
      <c r="J52" s="100"/>
      <c r="K52" s="101"/>
      <c r="L52" s="101" t="s">
        <v>46</v>
      </c>
      <c r="M52" s="102">
        <v>7.1</v>
      </c>
      <c r="N52" s="102">
        <v>7.1</v>
      </c>
      <c r="O52" s="102">
        <v>1.4</v>
      </c>
      <c r="P52" s="103">
        <f>((M52+N52)/2)+O52</f>
        <v>8.5</v>
      </c>
      <c r="Q52" s="104"/>
      <c r="R52" s="118" t="s">
        <v>41</v>
      </c>
      <c r="S52" s="117"/>
    </row>
    <row r="53" spans="2:19" ht="13.5" customHeight="1">
      <c r="B53" s="110"/>
      <c r="C53" s="111"/>
      <c r="D53" s="112"/>
      <c r="E53" s="111"/>
      <c r="F53" s="113"/>
      <c r="G53" s="106"/>
      <c r="H53" s="114"/>
      <c r="I53" s="100"/>
      <c r="J53" s="100"/>
      <c r="K53" s="101" t="s">
        <v>68</v>
      </c>
      <c r="L53" s="101" t="s">
        <v>44</v>
      </c>
      <c r="M53" s="102">
        <v>7.4</v>
      </c>
      <c r="N53" s="102">
        <v>7.4</v>
      </c>
      <c r="O53" s="102">
        <v>1.4</v>
      </c>
      <c r="P53" s="103">
        <f>((M53+N53)/2)+O53</f>
        <v>8.8</v>
      </c>
      <c r="Q53" s="104"/>
      <c r="R53" s="119" t="s">
        <v>53</v>
      </c>
      <c r="S53" s="117"/>
    </row>
    <row r="54" spans="2:19" ht="13.5" customHeight="1">
      <c r="B54" s="110"/>
      <c r="C54" s="111"/>
      <c r="D54" s="112"/>
      <c r="E54" s="111"/>
      <c r="F54" s="113"/>
      <c r="G54" s="106"/>
      <c r="H54" s="114"/>
      <c r="I54" s="100"/>
      <c r="J54" s="100"/>
      <c r="K54" s="101"/>
      <c r="L54" s="101" t="s">
        <v>46</v>
      </c>
      <c r="M54" s="102">
        <v>7.2</v>
      </c>
      <c r="N54" s="102">
        <v>7.2</v>
      </c>
      <c r="O54" s="102">
        <v>1.6</v>
      </c>
      <c r="P54" s="103">
        <f>((M54+N54)/2)+O54</f>
        <v>8.8</v>
      </c>
      <c r="Q54" s="104"/>
      <c r="R54" s="120" t="s">
        <v>42</v>
      </c>
      <c r="S54" s="121" t="s">
        <v>18</v>
      </c>
    </row>
    <row r="55" spans="2:19" ht="13.5" customHeight="1">
      <c r="B55" s="110"/>
      <c r="C55" s="111"/>
      <c r="D55" s="112"/>
      <c r="E55" s="111"/>
      <c r="F55" s="113"/>
      <c r="G55" s="106"/>
      <c r="H55" s="114"/>
      <c r="I55" s="100"/>
      <c r="J55" s="100"/>
      <c r="K55" s="112"/>
      <c r="L55" s="112"/>
      <c r="M55" s="122"/>
      <c r="N55" s="123"/>
      <c r="O55" s="124" t="s">
        <v>54</v>
      </c>
      <c r="P55" s="109">
        <f>SUM(P47:P54)</f>
        <v>70.85</v>
      </c>
      <c r="Q55" s="104"/>
      <c r="R55" s="125">
        <f>SUM(I49,P55)</f>
        <v>88.55</v>
      </c>
      <c r="S55" s="126">
        <f>RANK(R55,R$55:R$80)</f>
        <v>3</v>
      </c>
    </row>
    <row r="56" spans="2:30" s="151" customFormat="1" ht="13.5" customHeight="1">
      <c r="B56" s="152"/>
      <c r="C56" s="111"/>
      <c r="D56" s="111"/>
      <c r="E56" s="111"/>
      <c r="F56" s="113"/>
      <c r="G56" s="106"/>
      <c r="H56" s="114"/>
      <c r="I56" s="153"/>
      <c r="J56" s="153"/>
      <c r="K56" s="111"/>
      <c r="L56" s="111"/>
      <c r="M56" s="127"/>
      <c r="N56" s="106"/>
      <c r="O56" s="113"/>
      <c r="P56" s="154"/>
      <c r="Q56" s="106"/>
      <c r="R56" s="111"/>
      <c r="S56" s="155"/>
      <c r="T56" s="156"/>
      <c r="W56" s="157"/>
      <c r="AB56" s="158"/>
      <c r="AC56" s="158"/>
      <c r="AD56" s="158"/>
    </row>
    <row r="57" spans="2:30" s="151" customFormat="1" ht="13.5" customHeight="1">
      <c r="B57" s="159"/>
      <c r="C57" s="160"/>
      <c r="D57" s="161"/>
      <c r="E57" s="161"/>
      <c r="F57" s="161"/>
      <c r="G57" s="160"/>
      <c r="H57" s="160"/>
      <c r="I57" s="160"/>
      <c r="J57" s="162"/>
      <c r="K57" s="161"/>
      <c r="L57" s="161"/>
      <c r="M57" s="163" t="s">
        <v>6</v>
      </c>
      <c r="N57" s="163"/>
      <c r="O57" s="164" t="s">
        <v>7</v>
      </c>
      <c r="P57" s="162"/>
      <c r="Q57" s="106"/>
      <c r="R57" s="165"/>
      <c r="S57" s="166"/>
      <c r="T57" s="156"/>
      <c r="W57" s="157"/>
      <c r="AB57" s="158"/>
      <c r="AC57" s="158"/>
      <c r="AD57" s="158"/>
    </row>
    <row r="58" spans="2:30" s="151" customFormat="1" ht="13.5" customHeight="1">
      <c r="B58" s="167"/>
      <c r="C58" s="106"/>
      <c r="D58" s="168" t="s">
        <v>41</v>
      </c>
      <c r="E58" s="113"/>
      <c r="F58" s="113"/>
      <c r="G58" s="114"/>
      <c r="H58" s="114"/>
      <c r="I58" s="162"/>
      <c r="J58" s="88"/>
      <c r="K58" s="169" t="s">
        <v>42</v>
      </c>
      <c r="L58" s="169"/>
      <c r="M58" s="90" t="s">
        <v>11</v>
      </c>
      <c r="N58" s="91" t="s">
        <v>12</v>
      </c>
      <c r="O58" s="93" t="s">
        <v>14</v>
      </c>
      <c r="P58" s="93" t="s">
        <v>8</v>
      </c>
      <c r="Q58" s="170"/>
      <c r="R58" s="160"/>
      <c r="S58" s="171"/>
      <c r="T58" s="156"/>
      <c r="W58" s="157"/>
      <c r="AB58" s="158"/>
      <c r="AC58" s="158"/>
      <c r="AD58" s="158"/>
    </row>
    <row r="59" spans="2:30" s="151" customFormat="1" ht="13.5" customHeight="1">
      <c r="B59" s="167"/>
      <c r="C59" s="172"/>
      <c r="D59" s="173" t="s">
        <v>6</v>
      </c>
      <c r="E59" s="173"/>
      <c r="F59" s="173"/>
      <c r="G59" s="174" t="s">
        <v>7</v>
      </c>
      <c r="H59" s="174"/>
      <c r="I59" s="162"/>
      <c r="J59" s="153"/>
      <c r="K59" s="175" t="s">
        <v>69</v>
      </c>
      <c r="L59" s="175" t="s">
        <v>44</v>
      </c>
      <c r="M59" s="33">
        <v>7.6</v>
      </c>
      <c r="N59" s="33">
        <v>7.6</v>
      </c>
      <c r="O59" s="33">
        <v>1.4</v>
      </c>
      <c r="P59" s="176">
        <f>((M59+N59)/2)+O59</f>
        <v>9</v>
      </c>
      <c r="Q59" s="106"/>
      <c r="R59" s="160"/>
      <c r="S59" s="171"/>
      <c r="T59" s="156"/>
      <c r="W59" s="157"/>
      <c r="AB59" s="158"/>
      <c r="AC59" s="158"/>
      <c r="AD59" s="158"/>
    </row>
    <row r="60" spans="2:30" s="151" customFormat="1" ht="13.5" customHeight="1">
      <c r="B60" s="177"/>
      <c r="C60" s="178"/>
      <c r="D60" s="90" t="s">
        <v>11</v>
      </c>
      <c r="E60" s="91" t="s">
        <v>12</v>
      </c>
      <c r="F60" s="93" t="s">
        <v>13</v>
      </c>
      <c r="G60" s="93" t="s">
        <v>14</v>
      </c>
      <c r="H60" s="93" t="s">
        <v>13</v>
      </c>
      <c r="I60" s="93" t="s">
        <v>45</v>
      </c>
      <c r="J60" s="153"/>
      <c r="K60" s="175"/>
      <c r="L60" s="175" t="s">
        <v>46</v>
      </c>
      <c r="M60" s="33">
        <v>7.5</v>
      </c>
      <c r="N60" s="33">
        <v>7.6</v>
      </c>
      <c r="O60" s="33">
        <v>1.5</v>
      </c>
      <c r="P60" s="176">
        <f>((M60+N60)/2)+O60</f>
        <v>9.05</v>
      </c>
      <c r="Q60" s="106"/>
      <c r="R60" s="106"/>
      <c r="S60" s="107"/>
      <c r="T60" s="156"/>
      <c r="W60" s="157"/>
      <c r="AB60" s="158"/>
      <c r="AC60" s="158"/>
      <c r="AD60" s="158"/>
    </row>
    <row r="61" spans="2:30" s="151" customFormat="1" ht="13.5" customHeight="1">
      <c r="B61" s="175">
        <v>2</v>
      </c>
      <c r="C61" s="138" t="s">
        <v>70</v>
      </c>
      <c r="D61" s="33">
        <v>12.7</v>
      </c>
      <c r="E61" s="33">
        <v>12.5</v>
      </c>
      <c r="F61" s="108">
        <f>AVERAGE(D61:E61)</f>
        <v>12.6</v>
      </c>
      <c r="G61" s="33">
        <v>11.5</v>
      </c>
      <c r="H61" s="108">
        <f>(G61)</f>
        <v>11.5</v>
      </c>
      <c r="I61" s="109">
        <f>SUM(F61+H61)</f>
        <v>24.1</v>
      </c>
      <c r="J61" s="153"/>
      <c r="K61" s="175" t="s">
        <v>71</v>
      </c>
      <c r="L61" s="175" t="s">
        <v>44</v>
      </c>
      <c r="M61" s="33">
        <v>7.4</v>
      </c>
      <c r="N61" s="33">
        <v>7.5</v>
      </c>
      <c r="O61" s="33">
        <v>1.5</v>
      </c>
      <c r="P61" s="176">
        <f>((M61+N61)/2)+O61</f>
        <v>8.95</v>
      </c>
      <c r="Q61" s="106"/>
      <c r="R61" s="160"/>
      <c r="S61" s="171"/>
      <c r="T61" s="156"/>
      <c r="W61" s="157"/>
      <c r="AB61" s="158"/>
      <c r="AC61" s="158"/>
      <c r="AD61" s="158"/>
    </row>
    <row r="62" spans="2:30" s="151" customFormat="1" ht="13.5" customHeight="1">
      <c r="B62" s="152"/>
      <c r="C62" s="111"/>
      <c r="D62" s="111"/>
      <c r="E62" s="111"/>
      <c r="F62" s="113"/>
      <c r="G62" s="106"/>
      <c r="H62" s="114"/>
      <c r="I62" s="153"/>
      <c r="J62" s="153"/>
      <c r="K62" s="175"/>
      <c r="L62" s="175" t="s">
        <v>46</v>
      </c>
      <c r="M62" s="33">
        <v>7.4</v>
      </c>
      <c r="N62" s="33">
        <v>7.3</v>
      </c>
      <c r="O62" s="33">
        <v>1.5</v>
      </c>
      <c r="P62" s="176">
        <f>((M62+N62)/2)+O62</f>
        <v>8.85</v>
      </c>
      <c r="Q62" s="106"/>
      <c r="R62" s="179" t="s">
        <v>49</v>
      </c>
      <c r="S62" s="171"/>
      <c r="T62" s="156"/>
      <c r="W62" s="157"/>
      <c r="AB62" s="158"/>
      <c r="AC62" s="158"/>
      <c r="AD62" s="158"/>
    </row>
    <row r="63" spans="2:30" s="151" customFormat="1" ht="13.5" customHeight="1">
      <c r="B63" s="152"/>
      <c r="C63" s="111"/>
      <c r="D63" s="111"/>
      <c r="E63" s="111"/>
      <c r="F63" s="113"/>
      <c r="G63" s="106"/>
      <c r="H63" s="114"/>
      <c r="I63" s="153"/>
      <c r="J63" s="153"/>
      <c r="K63" s="175" t="s">
        <v>72</v>
      </c>
      <c r="L63" s="175" t="s">
        <v>44</v>
      </c>
      <c r="M63" s="33">
        <v>7.4</v>
      </c>
      <c r="N63" s="33">
        <v>7.4</v>
      </c>
      <c r="O63" s="33">
        <v>1.8</v>
      </c>
      <c r="P63" s="176">
        <f>((M63+N63)/2)+O63</f>
        <v>9.200000000000001</v>
      </c>
      <c r="Q63" s="106"/>
      <c r="R63" s="180" t="s">
        <v>51</v>
      </c>
      <c r="S63" s="117"/>
      <c r="T63" s="156"/>
      <c r="W63" s="157"/>
      <c r="AB63" s="158"/>
      <c r="AC63" s="158"/>
      <c r="AD63" s="158"/>
    </row>
    <row r="64" spans="2:30" s="151" customFormat="1" ht="13.5" customHeight="1">
      <c r="B64" s="152"/>
      <c r="C64" s="111"/>
      <c r="D64" s="111"/>
      <c r="E64" s="111"/>
      <c r="F64" s="113"/>
      <c r="G64" s="106"/>
      <c r="H64" s="114"/>
      <c r="I64" s="153"/>
      <c r="J64" s="153"/>
      <c r="K64" s="175"/>
      <c r="L64" s="175" t="s">
        <v>46</v>
      </c>
      <c r="M64" s="33">
        <v>7.4</v>
      </c>
      <c r="N64" s="33">
        <v>7.5</v>
      </c>
      <c r="O64" s="33">
        <v>1.9</v>
      </c>
      <c r="P64" s="176">
        <f>((M64+N64)/2)+O64</f>
        <v>9.35</v>
      </c>
      <c r="Q64" s="106"/>
      <c r="R64" s="118" t="s">
        <v>41</v>
      </c>
      <c r="S64" s="117"/>
      <c r="T64" s="156"/>
      <c r="W64" s="157"/>
      <c r="AB64" s="158"/>
      <c r="AC64" s="158"/>
      <c r="AD64" s="158"/>
    </row>
    <row r="65" spans="2:30" s="151" customFormat="1" ht="13.5" customHeight="1">
      <c r="B65" s="152"/>
      <c r="C65" s="111"/>
      <c r="D65" s="111"/>
      <c r="E65" s="111"/>
      <c r="F65" s="113"/>
      <c r="G65" s="106"/>
      <c r="H65" s="114"/>
      <c r="I65" s="153"/>
      <c r="J65" s="153"/>
      <c r="K65" s="175" t="s">
        <v>73</v>
      </c>
      <c r="L65" s="175" t="s">
        <v>44</v>
      </c>
      <c r="M65" s="33">
        <v>7.4</v>
      </c>
      <c r="N65" s="33">
        <v>7.3</v>
      </c>
      <c r="O65" s="33">
        <v>1.8</v>
      </c>
      <c r="P65" s="176">
        <f>((M65+N65)/2)+O65</f>
        <v>9.15</v>
      </c>
      <c r="Q65" s="106"/>
      <c r="R65" s="181" t="s">
        <v>53</v>
      </c>
      <c r="S65" s="117"/>
      <c r="T65" s="156"/>
      <c r="W65" s="157"/>
      <c r="AB65" s="158"/>
      <c r="AC65" s="158"/>
      <c r="AD65" s="158"/>
    </row>
    <row r="66" spans="2:30" s="151" customFormat="1" ht="13.5" customHeight="1">
      <c r="B66" s="152"/>
      <c r="C66" s="111"/>
      <c r="D66" s="111"/>
      <c r="E66" s="111"/>
      <c r="F66" s="113"/>
      <c r="G66" s="106"/>
      <c r="H66" s="114"/>
      <c r="I66" s="153"/>
      <c r="J66" s="153"/>
      <c r="K66" s="175"/>
      <c r="L66" s="175" t="s">
        <v>46</v>
      </c>
      <c r="M66" s="33">
        <v>7.6</v>
      </c>
      <c r="N66" s="33">
        <v>7.6</v>
      </c>
      <c r="O66" s="33">
        <v>1.9</v>
      </c>
      <c r="P66" s="176">
        <f>((M66+N66)/2)+O66</f>
        <v>9.5</v>
      </c>
      <c r="Q66" s="106"/>
      <c r="R66" s="182" t="s">
        <v>42</v>
      </c>
      <c r="S66" s="183" t="s">
        <v>18</v>
      </c>
      <c r="T66" s="156"/>
      <c r="W66" s="157"/>
      <c r="AB66" s="158"/>
      <c r="AC66" s="158"/>
      <c r="AD66" s="158"/>
    </row>
    <row r="67" spans="2:30" s="151" customFormat="1" ht="13.5" customHeight="1">
      <c r="B67" s="152"/>
      <c r="C67" s="111"/>
      <c r="D67" s="111"/>
      <c r="E67" s="111"/>
      <c r="F67" s="113"/>
      <c r="G67" s="106"/>
      <c r="H67" s="114"/>
      <c r="I67" s="153"/>
      <c r="J67" s="153"/>
      <c r="K67" s="111"/>
      <c r="L67" s="111"/>
      <c r="M67" s="122"/>
      <c r="N67" s="184"/>
      <c r="O67" s="124" t="s">
        <v>54</v>
      </c>
      <c r="P67" s="109">
        <f>SUM(P59:P66)</f>
        <v>73.05000000000001</v>
      </c>
      <c r="Q67" s="185"/>
      <c r="R67" s="186">
        <f>SUM(I61,P67)</f>
        <v>97.15</v>
      </c>
      <c r="S67" s="126">
        <f>RANK(R67,R$55:R$80)</f>
        <v>1</v>
      </c>
      <c r="T67" s="156"/>
      <c r="W67" s="157"/>
      <c r="AB67" s="158"/>
      <c r="AC67" s="158"/>
      <c r="AD67" s="158"/>
    </row>
    <row r="68" spans="2:30" s="151" customFormat="1" ht="13.5" customHeight="1">
      <c r="B68" s="152"/>
      <c r="C68" s="111"/>
      <c r="D68" s="111"/>
      <c r="E68" s="111"/>
      <c r="F68" s="113"/>
      <c r="G68" s="106"/>
      <c r="H68" s="114"/>
      <c r="I68" s="153"/>
      <c r="J68" s="153"/>
      <c r="K68" s="111"/>
      <c r="L68" s="111"/>
      <c r="M68" s="127"/>
      <c r="N68" s="106"/>
      <c r="O68" s="113"/>
      <c r="P68" s="154"/>
      <c r="Q68" s="106"/>
      <c r="R68" s="111"/>
      <c r="S68" s="155"/>
      <c r="T68" s="156"/>
      <c r="W68" s="157"/>
      <c r="AB68" s="158"/>
      <c r="AC68" s="158"/>
      <c r="AD68" s="158"/>
    </row>
    <row r="69" spans="2:19" ht="13.5" customHeight="1">
      <c r="B69" s="110"/>
      <c r="C69" s="111"/>
      <c r="D69" s="112"/>
      <c r="E69" s="111"/>
      <c r="F69" s="113"/>
      <c r="G69" s="106"/>
      <c r="H69" s="114"/>
      <c r="I69" s="100"/>
      <c r="J69" s="100"/>
      <c r="K69" s="112"/>
      <c r="L69" s="112"/>
      <c r="M69" s="127"/>
      <c r="N69" s="106"/>
      <c r="O69" s="106"/>
      <c r="P69" s="100"/>
      <c r="Q69" s="104"/>
      <c r="R69" s="106"/>
      <c r="S69" s="107"/>
    </row>
    <row r="70" spans="2:19" ht="13.5" customHeight="1">
      <c r="B70" s="105"/>
      <c r="C70" s="95"/>
      <c r="D70" s="128"/>
      <c r="E70" s="128"/>
      <c r="F70" s="128"/>
      <c r="G70" s="95"/>
      <c r="H70" s="95"/>
      <c r="I70" s="95"/>
      <c r="J70" s="87"/>
      <c r="K70" s="128"/>
      <c r="L70" s="128"/>
      <c r="M70" s="129" t="s">
        <v>6</v>
      </c>
      <c r="N70" s="129"/>
      <c r="O70" s="130" t="s">
        <v>7</v>
      </c>
      <c r="P70" s="87"/>
      <c r="Q70" s="104"/>
      <c r="R70" s="131"/>
      <c r="S70" s="132"/>
    </row>
    <row r="71" spans="2:19" ht="13.5" customHeight="1">
      <c r="B71" s="97"/>
      <c r="C71" s="104"/>
      <c r="D71" s="84" t="s">
        <v>41</v>
      </c>
      <c r="E71" s="85"/>
      <c r="F71" s="85"/>
      <c r="G71" s="86"/>
      <c r="H71" s="86"/>
      <c r="I71" s="87"/>
      <c r="J71" s="88"/>
      <c r="K71" s="89" t="s">
        <v>42</v>
      </c>
      <c r="L71" s="89"/>
      <c r="M71" s="90" t="s">
        <v>11</v>
      </c>
      <c r="N71" s="91" t="s">
        <v>12</v>
      </c>
      <c r="O71" s="92" t="s">
        <v>14</v>
      </c>
      <c r="P71" s="93" t="s">
        <v>8</v>
      </c>
      <c r="Q71" s="94"/>
      <c r="R71" s="95"/>
      <c r="S71" s="96"/>
    </row>
    <row r="72" spans="2:19" ht="13.5" customHeight="1">
      <c r="B72" s="97"/>
      <c r="C72" s="133"/>
      <c r="D72" s="98" t="s">
        <v>6</v>
      </c>
      <c r="E72" s="98"/>
      <c r="F72" s="98"/>
      <c r="G72" s="99" t="s">
        <v>7</v>
      </c>
      <c r="H72" s="99"/>
      <c r="I72" s="87"/>
      <c r="J72" s="100"/>
      <c r="K72" s="187" t="s">
        <v>74</v>
      </c>
      <c r="L72" s="101" t="s">
        <v>44</v>
      </c>
      <c r="M72" s="102">
        <v>7.3</v>
      </c>
      <c r="N72" s="102">
        <v>7.4</v>
      </c>
      <c r="O72" s="102">
        <v>1.3</v>
      </c>
      <c r="P72" s="103">
        <f>((M72+N72)/2)+O72</f>
        <v>8.65</v>
      </c>
      <c r="Q72" s="104"/>
      <c r="R72" s="95"/>
      <c r="S72" s="96"/>
    </row>
    <row r="73" spans="2:19" ht="13.5" customHeight="1">
      <c r="B73" s="134"/>
      <c r="C73" s="135"/>
      <c r="D73" s="90" t="s">
        <v>11</v>
      </c>
      <c r="E73" s="91" t="s">
        <v>12</v>
      </c>
      <c r="F73" s="92" t="s">
        <v>13</v>
      </c>
      <c r="G73" s="92" t="s">
        <v>14</v>
      </c>
      <c r="H73" s="92" t="s">
        <v>13</v>
      </c>
      <c r="I73" s="93" t="s">
        <v>45</v>
      </c>
      <c r="J73" s="100"/>
      <c r="K73" s="187"/>
      <c r="L73" s="101" t="s">
        <v>46</v>
      </c>
      <c r="M73" s="102">
        <v>7.4</v>
      </c>
      <c r="N73" s="102">
        <v>7.5</v>
      </c>
      <c r="O73" s="102">
        <v>1.5</v>
      </c>
      <c r="P73" s="103">
        <f>((M73+N73)/2)+O73</f>
        <v>8.95</v>
      </c>
      <c r="Q73" s="104"/>
      <c r="R73" s="106"/>
      <c r="S73" s="107"/>
    </row>
    <row r="74" spans="2:19" ht="13.5" customHeight="1">
      <c r="B74" s="101">
        <v>3</v>
      </c>
      <c r="C74" s="188" t="s">
        <v>75</v>
      </c>
      <c r="D74" s="102">
        <v>10.8</v>
      </c>
      <c r="E74" s="102">
        <v>10.8</v>
      </c>
      <c r="F74" s="108">
        <f>AVERAGE(D74:E74)</f>
        <v>10.8</v>
      </c>
      <c r="G74" s="102">
        <v>11</v>
      </c>
      <c r="H74" s="108">
        <f>(G74)</f>
        <v>11</v>
      </c>
      <c r="I74" s="109">
        <f>SUM(F74+H74)</f>
        <v>21.8</v>
      </c>
      <c r="J74" s="100"/>
      <c r="K74" s="187" t="s">
        <v>76</v>
      </c>
      <c r="L74" s="101" t="s">
        <v>44</v>
      </c>
      <c r="M74" s="102">
        <v>7.3</v>
      </c>
      <c r="N74" s="102">
        <v>7.4</v>
      </c>
      <c r="O74" s="102">
        <v>1.3</v>
      </c>
      <c r="P74" s="103">
        <f>((M74+N74)/2)+O74</f>
        <v>8.65</v>
      </c>
      <c r="Q74" s="104"/>
      <c r="R74" s="95"/>
      <c r="S74" s="96"/>
    </row>
    <row r="75" spans="2:19" ht="13.5" customHeight="1">
      <c r="B75" s="110"/>
      <c r="C75" s="111"/>
      <c r="D75" s="112"/>
      <c r="E75" s="111"/>
      <c r="F75" s="113"/>
      <c r="G75" s="106"/>
      <c r="H75" s="114"/>
      <c r="I75" s="100"/>
      <c r="J75" s="100"/>
      <c r="K75" s="187"/>
      <c r="L75" s="101" t="s">
        <v>46</v>
      </c>
      <c r="M75" s="102">
        <v>7.2</v>
      </c>
      <c r="N75" s="102">
        <v>7.3</v>
      </c>
      <c r="O75" s="102">
        <v>1.3</v>
      </c>
      <c r="P75" s="103">
        <f>((M75+N75)/2)+O75</f>
        <v>8.55</v>
      </c>
      <c r="Q75" s="104"/>
      <c r="R75" s="115" t="s">
        <v>49</v>
      </c>
      <c r="S75" s="96"/>
    </row>
    <row r="76" spans="2:19" ht="13.5" customHeight="1">
      <c r="B76" s="110"/>
      <c r="C76" s="111"/>
      <c r="D76" s="112"/>
      <c r="E76" s="111"/>
      <c r="F76" s="113"/>
      <c r="G76" s="106"/>
      <c r="H76" s="114"/>
      <c r="I76" s="100"/>
      <c r="J76" s="100"/>
      <c r="K76" s="187" t="s">
        <v>67</v>
      </c>
      <c r="L76" s="101" t="s">
        <v>44</v>
      </c>
      <c r="M76" s="102">
        <v>7.5</v>
      </c>
      <c r="N76" s="102">
        <v>7.3</v>
      </c>
      <c r="O76" s="102">
        <v>1.3</v>
      </c>
      <c r="P76" s="103">
        <f>((M76+N76)/2)+O76</f>
        <v>8.700000000000001</v>
      </c>
      <c r="Q76" s="104"/>
      <c r="R76" s="116" t="s">
        <v>51</v>
      </c>
      <c r="S76" s="117"/>
    </row>
    <row r="77" spans="2:19" ht="13.5" customHeight="1">
      <c r="B77" s="110"/>
      <c r="C77" s="111"/>
      <c r="D77" s="112"/>
      <c r="E77" s="111"/>
      <c r="F77" s="113"/>
      <c r="G77" s="106"/>
      <c r="H77" s="114"/>
      <c r="I77" s="100"/>
      <c r="J77" s="100"/>
      <c r="K77" s="187"/>
      <c r="L77" s="101" t="s">
        <v>46</v>
      </c>
      <c r="M77" s="102">
        <v>6.8</v>
      </c>
      <c r="N77" s="102">
        <v>6.9</v>
      </c>
      <c r="O77" s="102">
        <v>1.7000000000000002</v>
      </c>
      <c r="P77" s="103">
        <f>((M77+N77)/2)+O77</f>
        <v>8.55</v>
      </c>
      <c r="Q77" s="104"/>
      <c r="R77" s="118" t="s">
        <v>41</v>
      </c>
      <c r="S77" s="117"/>
    </row>
    <row r="78" spans="2:19" ht="13.5" customHeight="1">
      <c r="B78" s="110"/>
      <c r="C78" s="111"/>
      <c r="D78" s="112"/>
      <c r="E78" s="111"/>
      <c r="F78" s="113"/>
      <c r="G78" s="106"/>
      <c r="H78" s="114"/>
      <c r="I78" s="100"/>
      <c r="J78" s="100"/>
      <c r="K78" s="187" t="s">
        <v>68</v>
      </c>
      <c r="L78" s="101" t="s">
        <v>44</v>
      </c>
      <c r="M78" s="102">
        <v>7.4</v>
      </c>
      <c r="N78" s="102">
        <v>7.6</v>
      </c>
      <c r="O78" s="102">
        <v>1.7000000000000002</v>
      </c>
      <c r="P78" s="103">
        <f>((M78+N78)/2)+O78</f>
        <v>9.2</v>
      </c>
      <c r="Q78" s="104"/>
      <c r="R78" s="119" t="s">
        <v>53</v>
      </c>
      <c r="S78" s="117"/>
    </row>
    <row r="79" spans="2:19" ht="13.5" customHeight="1">
      <c r="B79" s="110"/>
      <c r="C79" s="111"/>
      <c r="D79" s="112"/>
      <c r="E79" s="111"/>
      <c r="F79" s="113"/>
      <c r="G79" s="106"/>
      <c r="H79" s="114"/>
      <c r="I79" s="100"/>
      <c r="J79" s="100"/>
      <c r="K79" s="187"/>
      <c r="L79" s="101" t="s">
        <v>46</v>
      </c>
      <c r="M79" s="102">
        <v>7.6</v>
      </c>
      <c r="N79" s="102">
        <v>7.5</v>
      </c>
      <c r="O79" s="102">
        <v>2</v>
      </c>
      <c r="P79" s="103">
        <f>((M79+N79)/2)+O79</f>
        <v>9.55</v>
      </c>
      <c r="Q79" s="104"/>
      <c r="R79" s="120" t="s">
        <v>42</v>
      </c>
      <c r="S79" s="121" t="s">
        <v>18</v>
      </c>
    </row>
    <row r="80" spans="2:19" ht="13.5" customHeight="1">
      <c r="B80" s="139"/>
      <c r="C80" s="140"/>
      <c r="D80" s="141"/>
      <c r="E80" s="140"/>
      <c r="F80" s="142"/>
      <c r="G80" s="143"/>
      <c r="H80" s="144"/>
      <c r="I80" s="145"/>
      <c r="J80" s="145"/>
      <c r="K80" s="141"/>
      <c r="L80" s="141"/>
      <c r="M80" s="146"/>
      <c r="N80" s="147"/>
      <c r="O80" s="124" t="s">
        <v>54</v>
      </c>
      <c r="P80" s="109">
        <f>SUM(P72:P79)</f>
        <v>70.80000000000001</v>
      </c>
      <c r="Q80" s="148"/>
      <c r="R80" s="125">
        <f>SUM(I74,P80)</f>
        <v>92.60000000000001</v>
      </c>
      <c r="S80" s="126">
        <f>RANK(R80,R$55:R$80)</f>
        <v>2</v>
      </c>
    </row>
    <row r="81" spans="4:12" ht="13.5" customHeight="1">
      <c r="D81" s="149"/>
      <c r="E81" s="149"/>
      <c r="F81" s="149"/>
      <c r="K81" s="149"/>
      <c r="L81" s="149"/>
    </row>
    <row r="108" spans="2:19" ht="13.5" customHeight="1">
      <c r="B108" s="75"/>
      <c r="C108" s="76" t="s">
        <v>77</v>
      </c>
      <c r="D108" s="150"/>
      <c r="E108" s="150"/>
      <c r="F108" s="150"/>
      <c r="G108" s="77"/>
      <c r="H108" s="77"/>
      <c r="I108" s="77"/>
      <c r="J108" s="78"/>
      <c r="K108" s="150"/>
      <c r="L108" s="150"/>
      <c r="M108" s="79" t="s">
        <v>6</v>
      </c>
      <c r="N108" s="79"/>
      <c r="O108" s="80" t="s">
        <v>7</v>
      </c>
      <c r="P108" s="78"/>
      <c r="Q108" s="81"/>
      <c r="R108" s="82"/>
      <c r="S108" s="83"/>
    </row>
    <row r="109" spans="2:19" ht="13.5" customHeight="1">
      <c r="B109" s="21" t="s">
        <v>9</v>
      </c>
      <c r="C109" s="22" t="s">
        <v>10</v>
      </c>
      <c r="D109" s="84" t="s">
        <v>41</v>
      </c>
      <c r="E109" s="85"/>
      <c r="F109" s="85"/>
      <c r="G109" s="86"/>
      <c r="H109" s="86"/>
      <c r="I109" s="87"/>
      <c r="J109" s="88"/>
      <c r="K109" s="89" t="s">
        <v>42</v>
      </c>
      <c r="L109" s="89"/>
      <c r="M109" s="90" t="s">
        <v>11</v>
      </c>
      <c r="N109" s="91" t="s">
        <v>12</v>
      </c>
      <c r="O109" s="92" t="s">
        <v>14</v>
      </c>
      <c r="P109" s="93" t="s">
        <v>8</v>
      </c>
      <c r="Q109" s="94"/>
      <c r="R109" s="95"/>
      <c r="S109" s="96"/>
    </row>
    <row r="110" spans="2:19" ht="13.5" customHeight="1">
      <c r="B110" s="97"/>
      <c r="C110" s="95"/>
      <c r="D110" s="98" t="s">
        <v>6</v>
      </c>
      <c r="E110" s="98"/>
      <c r="F110" s="98"/>
      <c r="G110" s="99" t="s">
        <v>7</v>
      </c>
      <c r="H110" s="99"/>
      <c r="I110" s="87"/>
      <c r="J110" s="100"/>
      <c r="K110" s="101" t="s">
        <v>78</v>
      </c>
      <c r="L110" s="101" t="s">
        <v>44</v>
      </c>
      <c r="M110" s="102">
        <v>5.2</v>
      </c>
      <c r="N110" s="102">
        <v>5.2</v>
      </c>
      <c r="O110" s="102">
        <v>1.1</v>
      </c>
      <c r="P110" s="103">
        <f>((M110+N110)/2)+O110</f>
        <v>6.300000000000001</v>
      </c>
      <c r="Q110" s="104"/>
      <c r="R110" s="95"/>
      <c r="S110" s="96"/>
    </row>
    <row r="111" spans="2:19" ht="13.5" customHeight="1">
      <c r="B111" s="105"/>
      <c r="C111" s="95"/>
      <c r="D111" s="90" t="s">
        <v>11</v>
      </c>
      <c r="E111" s="91" t="s">
        <v>12</v>
      </c>
      <c r="F111" s="92" t="s">
        <v>13</v>
      </c>
      <c r="G111" s="92" t="s">
        <v>14</v>
      </c>
      <c r="H111" s="92" t="s">
        <v>13</v>
      </c>
      <c r="I111" s="93" t="s">
        <v>45</v>
      </c>
      <c r="J111" s="100"/>
      <c r="K111" s="101"/>
      <c r="L111" s="101" t="s">
        <v>46</v>
      </c>
      <c r="M111" s="102">
        <v>5.1</v>
      </c>
      <c r="N111" s="102">
        <v>5.1</v>
      </c>
      <c r="O111" s="102">
        <v>1.2</v>
      </c>
      <c r="P111" s="103">
        <f>((M111+N111)/2)+O111</f>
        <v>6.3</v>
      </c>
      <c r="Q111" s="104"/>
      <c r="R111" s="106"/>
      <c r="S111" s="107"/>
    </row>
    <row r="112" spans="2:19" ht="13.5" customHeight="1">
      <c r="B112" s="101">
        <v>1</v>
      </c>
      <c r="C112" s="188" t="s">
        <v>79</v>
      </c>
      <c r="D112" s="102">
        <v>3.2</v>
      </c>
      <c r="E112" s="102">
        <v>2.9</v>
      </c>
      <c r="F112" s="108">
        <f>AVERAGE(D112:E112)</f>
        <v>3.05</v>
      </c>
      <c r="G112" s="102">
        <v>9</v>
      </c>
      <c r="H112" s="108">
        <f>(G112)</f>
        <v>9</v>
      </c>
      <c r="I112" s="109">
        <f>SUM(F112+H112)</f>
        <v>12.05</v>
      </c>
      <c r="J112" s="100"/>
      <c r="K112" s="101" t="s">
        <v>80</v>
      </c>
      <c r="L112" s="101" t="s">
        <v>44</v>
      </c>
      <c r="M112" s="102">
        <v>5.3</v>
      </c>
      <c r="N112" s="102">
        <v>5.3</v>
      </c>
      <c r="O112" s="102">
        <v>1.1</v>
      </c>
      <c r="P112" s="103">
        <f>((M112+N112)/2)+O112</f>
        <v>6.4</v>
      </c>
      <c r="Q112" s="104"/>
      <c r="R112" s="95"/>
      <c r="S112" s="96"/>
    </row>
    <row r="113" spans="2:19" ht="13.5" customHeight="1">
      <c r="B113" s="110"/>
      <c r="C113" s="111"/>
      <c r="D113" s="112"/>
      <c r="E113" s="111"/>
      <c r="F113" s="113"/>
      <c r="G113" s="106"/>
      <c r="H113" s="114"/>
      <c r="I113" s="100"/>
      <c r="J113" s="100"/>
      <c r="K113" s="101"/>
      <c r="L113" s="101" t="s">
        <v>46</v>
      </c>
      <c r="M113" s="102">
        <v>5.2</v>
      </c>
      <c r="N113" s="102">
        <v>5.1</v>
      </c>
      <c r="O113" s="102">
        <v>1.2</v>
      </c>
      <c r="P113" s="103">
        <f>((M113+N113)/2)+O113</f>
        <v>6.3500000000000005</v>
      </c>
      <c r="Q113" s="104"/>
      <c r="R113" s="115" t="s">
        <v>49</v>
      </c>
      <c r="S113" s="96"/>
    </row>
    <row r="114" spans="2:19" ht="13.5" customHeight="1">
      <c r="B114" s="110"/>
      <c r="C114" s="111"/>
      <c r="D114" s="112"/>
      <c r="E114" s="111"/>
      <c r="F114" s="113"/>
      <c r="G114" s="106"/>
      <c r="H114" s="114"/>
      <c r="I114" s="100"/>
      <c r="J114" s="100"/>
      <c r="K114" s="101" t="s">
        <v>81</v>
      </c>
      <c r="L114" s="101" t="s">
        <v>44</v>
      </c>
      <c r="M114" s="102">
        <v>5.1</v>
      </c>
      <c r="N114" s="102">
        <v>5</v>
      </c>
      <c r="O114" s="102">
        <v>1.2</v>
      </c>
      <c r="P114" s="103">
        <f>((M114+N114)/2)+O114</f>
        <v>6.25</v>
      </c>
      <c r="Q114" s="104"/>
      <c r="R114" s="116" t="s">
        <v>51</v>
      </c>
      <c r="S114" s="117"/>
    </row>
    <row r="115" spans="2:19" ht="13.5" customHeight="1">
      <c r="B115" s="110"/>
      <c r="C115" s="111"/>
      <c r="D115" s="112"/>
      <c r="E115" s="111"/>
      <c r="F115" s="113"/>
      <c r="G115" s="106"/>
      <c r="H115" s="114"/>
      <c r="I115" s="100"/>
      <c r="J115" s="100"/>
      <c r="K115" s="101"/>
      <c r="L115" s="101" t="s">
        <v>46</v>
      </c>
      <c r="M115" s="102">
        <v>7.2</v>
      </c>
      <c r="N115" s="102">
        <v>7.4</v>
      </c>
      <c r="O115" s="102">
        <v>1.7000000000000002</v>
      </c>
      <c r="P115" s="103">
        <f>((M115+N115)/2)+O115</f>
        <v>9</v>
      </c>
      <c r="Q115" s="104"/>
      <c r="R115" s="118" t="s">
        <v>41</v>
      </c>
      <c r="S115" s="117"/>
    </row>
    <row r="116" spans="2:19" ht="13.5" customHeight="1">
      <c r="B116" s="110"/>
      <c r="C116" s="111"/>
      <c r="D116" s="112"/>
      <c r="E116" s="111"/>
      <c r="F116" s="113"/>
      <c r="G116" s="106"/>
      <c r="H116" s="114"/>
      <c r="I116" s="100"/>
      <c r="J116" s="100"/>
      <c r="K116" s="101" t="s">
        <v>82</v>
      </c>
      <c r="L116" s="101" t="s">
        <v>44</v>
      </c>
      <c r="M116" s="102">
        <v>5.5</v>
      </c>
      <c r="N116" s="102">
        <v>5.5</v>
      </c>
      <c r="O116" s="102">
        <v>1.3</v>
      </c>
      <c r="P116" s="103">
        <f>((M116+N116)/2)+O116</f>
        <v>6.8</v>
      </c>
      <c r="Q116" s="104"/>
      <c r="R116" s="119" t="s">
        <v>53</v>
      </c>
      <c r="S116" s="117"/>
    </row>
    <row r="117" spans="2:19" ht="13.5" customHeight="1">
      <c r="B117" s="110"/>
      <c r="C117" s="111"/>
      <c r="D117" s="112"/>
      <c r="E117" s="111"/>
      <c r="F117" s="113"/>
      <c r="G117" s="106"/>
      <c r="H117" s="114"/>
      <c r="I117" s="100"/>
      <c r="J117" s="100"/>
      <c r="K117" s="101"/>
      <c r="L117" s="101" t="s">
        <v>46</v>
      </c>
      <c r="M117" s="102">
        <v>7.4</v>
      </c>
      <c r="N117" s="102">
        <v>7.4</v>
      </c>
      <c r="O117" s="102">
        <v>1.4</v>
      </c>
      <c r="P117" s="103">
        <f>((M117+N117)/2)+O117</f>
        <v>8.8</v>
      </c>
      <c r="Q117" s="104"/>
      <c r="R117" s="120" t="s">
        <v>42</v>
      </c>
      <c r="S117" s="121" t="s">
        <v>18</v>
      </c>
    </row>
    <row r="118" spans="2:19" ht="13.5" customHeight="1">
      <c r="B118" s="110"/>
      <c r="C118" s="111"/>
      <c r="D118" s="112"/>
      <c r="E118" s="111"/>
      <c r="F118" s="113"/>
      <c r="G118" s="106"/>
      <c r="H118" s="114"/>
      <c r="I118" s="100"/>
      <c r="J118" s="100"/>
      <c r="K118" s="112"/>
      <c r="L118" s="112"/>
      <c r="M118" s="122"/>
      <c r="N118" s="123"/>
      <c r="O118" s="124" t="s">
        <v>54</v>
      </c>
      <c r="P118" s="109">
        <f>SUM(P110:P117)</f>
        <v>56.19999999999999</v>
      </c>
      <c r="Q118" s="104"/>
      <c r="R118" s="125">
        <f>SUM(I112,P118)</f>
        <v>68.24999999999999</v>
      </c>
      <c r="S118" s="126">
        <f>RANK(R118,R$118:R$178)</f>
        <v>6</v>
      </c>
    </row>
    <row r="119" spans="2:19" ht="13.5" customHeight="1">
      <c r="B119" s="110"/>
      <c r="C119" s="111"/>
      <c r="D119" s="112"/>
      <c r="E119" s="111"/>
      <c r="F119" s="113"/>
      <c r="G119" s="106"/>
      <c r="H119" s="114"/>
      <c r="I119" s="100"/>
      <c r="J119" s="100"/>
      <c r="K119" s="112"/>
      <c r="L119" s="112"/>
      <c r="M119" s="127"/>
      <c r="N119" s="106"/>
      <c r="O119" s="106"/>
      <c r="P119" s="100"/>
      <c r="Q119" s="104"/>
      <c r="R119" s="106"/>
      <c r="S119" s="107"/>
    </row>
    <row r="120" spans="2:19" ht="13.5" customHeight="1">
      <c r="B120" s="105"/>
      <c r="C120" s="95"/>
      <c r="D120" s="128"/>
      <c r="E120" s="128"/>
      <c r="F120" s="128"/>
      <c r="G120" s="95"/>
      <c r="H120" s="95"/>
      <c r="I120" s="95"/>
      <c r="J120" s="87"/>
      <c r="K120" s="128"/>
      <c r="L120" s="128"/>
      <c r="M120" s="129" t="s">
        <v>6</v>
      </c>
      <c r="N120" s="129"/>
      <c r="O120" s="130" t="s">
        <v>7</v>
      </c>
      <c r="P120" s="87"/>
      <c r="Q120" s="104"/>
      <c r="R120" s="131"/>
      <c r="S120" s="132"/>
    </row>
    <row r="121" spans="2:19" ht="13.5" customHeight="1">
      <c r="B121" s="97"/>
      <c r="C121" s="104"/>
      <c r="D121" s="84" t="s">
        <v>41</v>
      </c>
      <c r="E121" s="85"/>
      <c r="F121" s="85"/>
      <c r="G121" s="86"/>
      <c r="H121" s="86"/>
      <c r="I121" s="87"/>
      <c r="J121" s="88"/>
      <c r="K121" s="89" t="s">
        <v>42</v>
      </c>
      <c r="L121" s="89"/>
      <c r="M121" s="90" t="s">
        <v>11</v>
      </c>
      <c r="N121" s="91" t="s">
        <v>12</v>
      </c>
      <c r="O121" s="92" t="s">
        <v>14</v>
      </c>
      <c r="P121" s="93" t="s">
        <v>8</v>
      </c>
      <c r="Q121" s="94"/>
      <c r="R121" s="95"/>
      <c r="S121" s="96"/>
    </row>
    <row r="122" spans="2:19" ht="13.5" customHeight="1">
      <c r="B122" s="97"/>
      <c r="C122" s="133"/>
      <c r="D122" s="98" t="s">
        <v>6</v>
      </c>
      <c r="E122" s="98"/>
      <c r="F122" s="98"/>
      <c r="G122" s="99" t="s">
        <v>7</v>
      </c>
      <c r="H122" s="99"/>
      <c r="I122" s="87"/>
      <c r="J122" s="100"/>
      <c r="K122" s="101" t="s">
        <v>83</v>
      </c>
      <c r="L122" s="101" t="s">
        <v>44</v>
      </c>
      <c r="M122" s="102">
        <v>5</v>
      </c>
      <c r="N122" s="102">
        <v>5</v>
      </c>
      <c r="O122" s="102">
        <v>2</v>
      </c>
      <c r="P122" s="103">
        <f>((M122+N122)/2)+O122</f>
        <v>7</v>
      </c>
      <c r="Q122" s="104"/>
      <c r="R122" s="95"/>
      <c r="S122" s="96"/>
    </row>
    <row r="123" spans="2:19" ht="13.5" customHeight="1">
      <c r="B123" s="134"/>
      <c r="C123" s="135"/>
      <c r="D123" s="90" t="s">
        <v>11</v>
      </c>
      <c r="E123" s="91" t="s">
        <v>12</v>
      </c>
      <c r="F123" s="92" t="s">
        <v>13</v>
      </c>
      <c r="G123" s="92" t="s">
        <v>14</v>
      </c>
      <c r="H123" s="92" t="s">
        <v>13</v>
      </c>
      <c r="I123" s="93" t="s">
        <v>45</v>
      </c>
      <c r="J123" s="100"/>
      <c r="K123" s="101"/>
      <c r="L123" s="101" t="s">
        <v>46</v>
      </c>
      <c r="M123" s="102">
        <v>7</v>
      </c>
      <c r="N123" s="102">
        <v>7</v>
      </c>
      <c r="O123" s="102">
        <v>2.1</v>
      </c>
      <c r="P123" s="103">
        <f>((M123+N123)/2)+O123</f>
        <v>9.1</v>
      </c>
      <c r="Q123" s="104"/>
      <c r="R123" s="106"/>
      <c r="S123" s="107"/>
    </row>
    <row r="124" spans="2:19" ht="13.5" customHeight="1">
      <c r="B124" s="101">
        <v>2</v>
      </c>
      <c r="C124" s="188" t="s">
        <v>30</v>
      </c>
      <c r="D124" s="102">
        <v>4.6</v>
      </c>
      <c r="E124" s="102">
        <v>4</v>
      </c>
      <c r="F124" s="108">
        <f>AVERAGE(D124:E124)</f>
        <v>4.3</v>
      </c>
      <c r="G124" s="102">
        <v>12</v>
      </c>
      <c r="H124" s="108">
        <f>(G124)</f>
        <v>12</v>
      </c>
      <c r="I124" s="109">
        <f>SUM(F124+H124)</f>
        <v>16.3</v>
      </c>
      <c r="J124" s="100"/>
      <c r="K124" s="101" t="s">
        <v>84</v>
      </c>
      <c r="L124" s="101" t="s">
        <v>44</v>
      </c>
      <c r="M124" s="102">
        <v>7.1</v>
      </c>
      <c r="N124" s="102">
        <v>7.2</v>
      </c>
      <c r="O124" s="102">
        <v>2.1</v>
      </c>
      <c r="P124" s="103">
        <f>((M124+N124)/2)+O124</f>
        <v>9.25</v>
      </c>
      <c r="Q124" s="104"/>
      <c r="R124" s="95"/>
      <c r="S124" s="96"/>
    </row>
    <row r="125" spans="2:19" ht="13.5" customHeight="1">
      <c r="B125" s="110"/>
      <c r="C125" s="111"/>
      <c r="D125" s="112"/>
      <c r="E125" s="111"/>
      <c r="F125" s="113"/>
      <c r="G125" s="106"/>
      <c r="H125" s="114"/>
      <c r="I125" s="100"/>
      <c r="J125" s="100"/>
      <c r="K125" s="101"/>
      <c r="L125" s="101" t="s">
        <v>46</v>
      </c>
      <c r="M125" s="102">
        <v>5.3</v>
      </c>
      <c r="N125" s="102">
        <v>5.4</v>
      </c>
      <c r="O125" s="102">
        <v>2.1</v>
      </c>
      <c r="P125" s="103">
        <f>((M125+N125)/2)+O125</f>
        <v>7.449999999999999</v>
      </c>
      <c r="Q125" s="104"/>
      <c r="R125" s="115" t="s">
        <v>49</v>
      </c>
      <c r="S125" s="96"/>
    </row>
    <row r="126" spans="2:19" ht="13.5" customHeight="1">
      <c r="B126" s="110"/>
      <c r="C126" s="111"/>
      <c r="D126" s="112"/>
      <c r="E126" s="111"/>
      <c r="F126" s="113"/>
      <c r="G126" s="106"/>
      <c r="H126" s="114"/>
      <c r="I126" s="100"/>
      <c r="J126" s="100"/>
      <c r="K126" s="101" t="s">
        <v>85</v>
      </c>
      <c r="L126" s="101" t="s">
        <v>44</v>
      </c>
      <c r="M126" s="102">
        <v>7.4</v>
      </c>
      <c r="N126" s="102">
        <v>7.5</v>
      </c>
      <c r="O126" s="102">
        <v>2.1</v>
      </c>
      <c r="P126" s="103">
        <f>((M126+N126)/2)+O126</f>
        <v>9.55</v>
      </c>
      <c r="Q126" s="104"/>
      <c r="R126" s="116" t="s">
        <v>51</v>
      </c>
      <c r="S126" s="117"/>
    </row>
    <row r="127" spans="2:19" ht="13.5" customHeight="1">
      <c r="B127" s="110"/>
      <c r="C127" s="111"/>
      <c r="D127" s="112"/>
      <c r="E127" s="111"/>
      <c r="F127" s="113"/>
      <c r="G127" s="106"/>
      <c r="H127" s="114"/>
      <c r="I127" s="100"/>
      <c r="J127" s="100"/>
      <c r="K127" s="101"/>
      <c r="L127" s="101" t="s">
        <v>46</v>
      </c>
      <c r="M127" s="102">
        <v>7.4</v>
      </c>
      <c r="N127" s="102">
        <v>7.3</v>
      </c>
      <c r="O127" s="102">
        <v>2.1</v>
      </c>
      <c r="P127" s="103">
        <f>((M127+N127)/2)+O127</f>
        <v>9.45</v>
      </c>
      <c r="Q127" s="104"/>
      <c r="R127" s="118" t="s">
        <v>41</v>
      </c>
      <c r="S127" s="117"/>
    </row>
    <row r="128" spans="2:19" ht="13.5" customHeight="1">
      <c r="B128" s="110"/>
      <c r="C128" s="111"/>
      <c r="D128" s="112"/>
      <c r="E128" s="111"/>
      <c r="F128" s="113"/>
      <c r="G128" s="106"/>
      <c r="H128" s="114"/>
      <c r="I128" s="100"/>
      <c r="J128" s="100"/>
      <c r="K128" s="101" t="s">
        <v>86</v>
      </c>
      <c r="L128" s="101" t="s">
        <v>44</v>
      </c>
      <c r="M128" s="102">
        <v>7.2</v>
      </c>
      <c r="N128" s="102">
        <v>7.1</v>
      </c>
      <c r="O128" s="102">
        <v>2.2</v>
      </c>
      <c r="P128" s="103">
        <f>((M128+N128)/2)+O128</f>
        <v>9.350000000000001</v>
      </c>
      <c r="Q128" s="104"/>
      <c r="R128" s="119" t="s">
        <v>53</v>
      </c>
      <c r="S128" s="117"/>
    </row>
    <row r="129" spans="2:19" ht="13.5" customHeight="1">
      <c r="B129" s="110"/>
      <c r="C129" s="111"/>
      <c r="D129" s="112"/>
      <c r="E129" s="111"/>
      <c r="F129" s="113"/>
      <c r="G129" s="106"/>
      <c r="H129" s="114"/>
      <c r="I129" s="100"/>
      <c r="J129" s="100"/>
      <c r="K129" s="101"/>
      <c r="L129" s="101" t="s">
        <v>46</v>
      </c>
      <c r="M129" s="102">
        <v>7</v>
      </c>
      <c r="N129" s="102">
        <v>6.9</v>
      </c>
      <c r="O129" s="102">
        <v>2.7</v>
      </c>
      <c r="P129" s="103">
        <f>((M129+N129)/2)+O129</f>
        <v>9.65</v>
      </c>
      <c r="Q129" s="104"/>
      <c r="R129" s="120" t="s">
        <v>42</v>
      </c>
      <c r="S129" s="121" t="s">
        <v>18</v>
      </c>
    </row>
    <row r="130" spans="2:19" ht="13.5" customHeight="1">
      <c r="B130" s="110"/>
      <c r="C130" s="111"/>
      <c r="D130" s="112"/>
      <c r="E130" s="111"/>
      <c r="F130" s="113"/>
      <c r="G130" s="106"/>
      <c r="H130" s="114"/>
      <c r="I130" s="100"/>
      <c r="J130" s="100"/>
      <c r="K130" s="112"/>
      <c r="L130" s="112"/>
      <c r="M130" s="122"/>
      <c r="N130" s="123"/>
      <c r="O130" s="124" t="s">
        <v>54</v>
      </c>
      <c r="P130" s="109">
        <f>SUM(P122:P129)</f>
        <v>70.8</v>
      </c>
      <c r="Q130" s="104"/>
      <c r="R130" s="125">
        <f>SUM(I124,P130)</f>
        <v>87.1</v>
      </c>
      <c r="S130" s="126">
        <f>RANK(R130,R$118:R$178)</f>
        <v>5</v>
      </c>
    </row>
    <row r="131" spans="2:19" ht="12" customHeight="1">
      <c r="B131" s="105"/>
      <c r="C131" s="95"/>
      <c r="D131" s="128"/>
      <c r="E131" s="128"/>
      <c r="F131" s="128"/>
      <c r="G131" s="95"/>
      <c r="H131" s="95"/>
      <c r="I131" s="95"/>
      <c r="J131" s="95"/>
      <c r="K131" s="128"/>
      <c r="L131" s="128"/>
      <c r="M131" s="137"/>
      <c r="N131" s="95"/>
      <c r="O131" s="95"/>
      <c r="P131" s="95"/>
      <c r="Q131" s="95"/>
      <c r="R131" s="95"/>
      <c r="S131" s="96"/>
    </row>
    <row r="132" spans="2:19" ht="12" customHeight="1">
      <c r="B132" s="105"/>
      <c r="C132" s="95"/>
      <c r="D132" s="128"/>
      <c r="E132" s="128"/>
      <c r="F132" s="128"/>
      <c r="G132" s="95"/>
      <c r="H132" s="95"/>
      <c r="I132" s="95"/>
      <c r="J132" s="87"/>
      <c r="K132" s="128"/>
      <c r="L132" s="128"/>
      <c r="M132" s="129" t="s">
        <v>6</v>
      </c>
      <c r="N132" s="129"/>
      <c r="O132" s="130" t="s">
        <v>7</v>
      </c>
      <c r="P132" s="87"/>
      <c r="Q132" s="104"/>
      <c r="R132" s="131"/>
      <c r="S132" s="132"/>
    </row>
    <row r="133" spans="2:19" ht="16.5" customHeight="1">
      <c r="B133" s="97"/>
      <c r="C133" s="104"/>
      <c r="D133" s="84" t="s">
        <v>41</v>
      </c>
      <c r="E133" s="85"/>
      <c r="F133" s="85"/>
      <c r="G133" s="86"/>
      <c r="H133" s="86"/>
      <c r="I133" s="87"/>
      <c r="J133" s="88"/>
      <c r="K133" s="89" t="s">
        <v>42</v>
      </c>
      <c r="L133" s="89"/>
      <c r="M133" s="90" t="s">
        <v>11</v>
      </c>
      <c r="N133" s="91" t="s">
        <v>12</v>
      </c>
      <c r="O133" s="92" t="s">
        <v>14</v>
      </c>
      <c r="P133" s="93" t="s">
        <v>8</v>
      </c>
      <c r="Q133" s="94"/>
      <c r="R133" s="95"/>
      <c r="S133" s="96"/>
    </row>
    <row r="134" spans="2:19" ht="16.5" customHeight="1">
      <c r="B134" s="97"/>
      <c r="C134" s="133"/>
      <c r="D134" s="98" t="s">
        <v>6</v>
      </c>
      <c r="E134" s="98"/>
      <c r="F134" s="98"/>
      <c r="G134" s="99" t="s">
        <v>7</v>
      </c>
      <c r="H134" s="99"/>
      <c r="I134" s="87"/>
      <c r="J134" s="100"/>
      <c r="K134" s="101" t="s">
        <v>87</v>
      </c>
      <c r="L134" s="101" t="s">
        <v>44</v>
      </c>
      <c r="M134" s="102">
        <v>7.5</v>
      </c>
      <c r="N134" s="102">
        <v>7.5</v>
      </c>
      <c r="O134" s="102">
        <v>1.6</v>
      </c>
      <c r="P134" s="103">
        <f>((M134+N134)/2)+O134</f>
        <v>9.1</v>
      </c>
      <c r="Q134" s="104"/>
      <c r="R134" s="95"/>
      <c r="S134" s="96"/>
    </row>
    <row r="135" spans="2:19" ht="12" customHeight="1">
      <c r="B135" s="134"/>
      <c r="C135" s="135"/>
      <c r="D135" s="90" t="s">
        <v>11</v>
      </c>
      <c r="E135" s="91" t="s">
        <v>12</v>
      </c>
      <c r="F135" s="92" t="s">
        <v>13</v>
      </c>
      <c r="G135" s="92" t="s">
        <v>14</v>
      </c>
      <c r="H135" s="92" t="s">
        <v>13</v>
      </c>
      <c r="I135" s="93" t="s">
        <v>45</v>
      </c>
      <c r="J135" s="100"/>
      <c r="K135" s="101"/>
      <c r="L135" s="101" t="s">
        <v>46</v>
      </c>
      <c r="M135" s="102">
        <v>7.4</v>
      </c>
      <c r="N135" s="102">
        <v>7.5</v>
      </c>
      <c r="O135" s="102">
        <v>2</v>
      </c>
      <c r="P135" s="103">
        <f>((M135+N135)/2)+O135</f>
        <v>9.45</v>
      </c>
      <c r="Q135" s="104"/>
      <c r="R135" s="106"/>
      <c r="S135" s="107"/>
    </row>
    <row r="136" spans="2:19" ht="12.75" customHeight="1">
      <c r="B136" s="101">
        <v>3</v>
      </c>
      <c r="C136" s="188" t="s">
        <v>24</v>
      </c>
      <c r="D136" s="102">
        <v>8.7</v>
      </c>
      <c r="E136" s="102">
        <v>8.9</v>
      </c>
      <c r="F136" s="108">
        <f>AVERAGE(D136:E136)</f>
        <v>8.8</v>
      </c>
      <c r="G136" s="102">
        <v>13.5</v>
      </c>
      <c r="H136" s="108">
        <f>(G136)</f>
        <v>13.5</v>
      </c>
      <c r="I136" s="109">
        <f>SUM(F136+H136)</f>
        <v>22.3</v>
      </c>
      <c r="J136" s="100"/>
      <c r="K136" s="101" t="s">
        <v>88</v>
      </c>
      <c r="L136" s="101" t="s">
        <v>44</v>
      </c>
      <c r="M136" s="102">
        <v>7.4</v>
      </c>
      <c r="N136" s="102">
        <v>7.5</v>
      </c>
      <c r="O136" s="102">
        <v>1.6</v>
      </c>
      <c r="P136" s="103">
        <f>((M136+N136)/2)+O136</f>
        <v>9.05</v>
      </c>
      <c r="Q136" s="104"/>
      <c r="R136" s="95"/>
      <c r="S136" s="96"/>
    </row>
    <row r="137" spans="2:19" ht="14.25" customHeight="1">
      <c r="B137" s="110"/>
      <c r="C137" s="111"/>
      <c r="D137" s="112"/>
      <c r="E137" s="111"/>
      <c r="F137" s="113"/>
      <c r="G137" s="106"/>
      <c r="H137" s="114"/>
      <c r="I137" s="100"/>
      <c r="J137" s="100"/>
      <c r="K137" s="101"/>
      <c r="L137" s="101" t="s">
        <v>46</v>
      </c>
      <c r="M137" s="102">
        <v>7.4</v>
      </c>
      <c r="N137" s="102">
        <v>7.5</v>
      </c>
      <c r="O137" s="102">
        <v>1.8</v>
      </c>
      <c r="P137" s="103">
        <f>((M137+N137)/2)+O137</f>
        <v>9.25</v>
      </c>
      <c r="Q137" s="104"/>
      <c r="R137" s="115" t="s">
        <v>49</v>
      </c>
      <c r="S137" s="96"/>
    </row>
    <row r="138" spans="2:19" ht="12" customHeight="1">
      <c r="B138" s="110"/>
      <c r="C138" s="111"/>
      <c r="D138" s="112"/>
      <c r="E138" s="111"/>
      <c r="F138" s="113"/>
      <c r="G138" s="106"/>
      <c r="H138" s="114"/>
      <c r="I138" s="100"/>
      <c r="J138" s="100"/>
      <c r="K138" s="101" t="s">
        <v>89</v>
      </c>
      <c r="L138" s="101" t="s">
        <v>44</v>
      </c>
      <c r="M138" s="102">
        <v>7.4</v>
      </c>
      <c r="N138" s="102">
        <v>7.3</v>
      </c>
      <c r="O138" s="102">
        <v>1.6</v>
      </c>
      <c r="P138" s="103">
        <f>((M138+N138)/2)+O138</f>
        <v>8.95</v>
      </c>
      <c r="Q138" s="104"/>
      <c r="R138" s="116" t="s">
        <v>51</v>
      </c>
      <c r="S138" s="117"/>
    </row>
    <row r="139" spans="2:19" ht="12" customHeight="1">
      <c r="B139" s="110"/>
      <c r="C139" s="111"/>
      <c r="D139" s="112"/>
      <c r="E139" s="111"/>
      <c r="F139" s="113"/>
      <c r="G139" s="106"/>
      <c r="H139" s="114"/>
      <c r="I139" s="100"/>
      <c r="J139" s="100"/>
      <c r="K139" s="101"/>
      <c r="L139" s="101" t="s">
        <v>46</v>
      </c>
      <c r="M139" s="102">
        <v>7.3</v>
      </c>
      <c r="N139" s="102">
        <v>7.4</v>
      </c>
      <c r="O139" s="102">
        <v>1.8</v>
      </c>
      <c r="P139" s="103">
        <f>((M139+N139)/2)+O139</f>
        <v>9.15</v>
      </c>
      <c r="Q139" s="104"/>
      <c r="R139" s="118" t="s">
        <v>41</v>
      </c>
      <c r="S139" s="117"/>
    </row>
    <row r="140" spans="2:19" ht="12" customHeight="1">
      <c r="B140" s="110"/>
      <c r="C140" s="111"/>
      <c r="D140" s="112"/>
      <c r="E140" s="111"/>
      <c r="F140" s="113"/>
      <c r="G140" s="106"/>
      <c r="H140" s="114"/>
      <c r="I140" s="100"/>
      <c r="J140" s="100"/>
      <c r="K140" s="101" t="s">
        <v>90</v>
      </c>
      <c r="L140" s="101" t="s">
        <v>44</v>
      </c>
      <c r="M140" s="102">
        <v>7.6</v>
      </c>
      <c r="N140" s="102">
        <v>7.5</v>
      </c>
      <c r="O140" s="102">
        <v>1.8</v>
      </c>
      <c r="P140" s="103">
        <f>((M140+N140)/2)+O140</f>
        <v>9.35</v>
      </c>
      <c r="Q140" s="104"/>
      <c r="R140" s="119" t="s">
        <v>53</v>
      </c>
      <c r="S140" s="117"/>
    </row>
    <row r="141" spans="2:19" ht="12" customHeight="1">
      <c r="B141" s="110"/>
      <c r="C141" s="111"/>
      <c r="D141" s="112"/>
      <c r="E141" s="111"/>
      <c r="F141" s="113"/>
      <c r="G141" s="106"/>
      <c r="H141" s="114"/>
      <c r="I141" s="100"/>
      <c r="J141" s="100"/>
      <c r="K141" s="101"/>
      <c r="L141" s="101" t="s">
        <v>46</v>
      </c>
      <c r="M141" s="102">
        <v>7.3</v>
      </c>
      <c r="N141" s="102">
        <v>7.4</v>
      </c>
      <c r="O141" s="102">
        <v>2</v>
      </c>
      <c r="P141" s="103">
        <f>((M141+N141)/2)+O141</f>
        <v>9.35</v>
      </c>
      <c r="Q141" s="104"/>
      <c r="R141" s="120" t="s">
        <v>42</v>
      </c>
      <c r="S141" s="121" t="s">
        <v>18</v>
      </c>
    </row>
    <row r="142" spans="2:19" ht="12" customHeight="1">
      <c r="B142" s="110"/>
      <c r="C142" s="111"/>
      <c r="D142" s="112"/>
      <c r="E142" s="111"/>
      <c r="F142" s="113"/>
      <c r="G142" s="106"/>
      <c r="H142" s="114"/>
      <c r="I142" s="100"/>
      <c r="J142" s="100"/>
      <c r="K142" s="112"/>
      <c r="L142" s="112"/>
      <c r="M142" s="122"/>
      <c r="N142" s="123"/>
      <c r="O142" s="124" t="s">
        <v>54</v>
      </c>
      <c r="P142" s="109">
        <f>SUM(P134:P141)</f>
        <v>73.64999999999999</v>
      </c>
      <c r="Q142" s="104"/>
      <c r="R142" s="125">
        <f>SUM(I136,P142)</f>
        <v>95.94999999999999</v>
      </c>
      <c r="S142" s="126">
        <f>RANK(R142,R$118:R$178)</f>
        <v>1</v>
      </c>
    </row>
    <row r="143" spans="2:19" ht="12" customHeight="1">
      <c r="B143" s="105"/>
      <c r="C143" s="95"/>
      <c r="D143" s="128"/>
      <c r="E143" s="128"/>
      <c r="F143" s="128"/>
      <c r="G143" s="95"/>
      <c r="H143" s="95"/>
      <c r="I143" s="95"/>
      <c r="J143" s="95"/>
      <c r="K143" s="128"/>
      <c r="L143" s="128"/>
      <c r="M143" s="137"/>
      <c r="N143" s="95"/>
      <c r="O143" s="95"/>
      <c r="P143" s="95"/>
      <c r="Q143" s="95"/>
      <c r="R143" s="95"/>
      <c r="S143" s="96"/>
    </row>
    <row r="144" spans="2:19" ht="16.5" customHeight="1">
      <c r="B144" s="105"/>
      <c r="C144" s="133"/>
      <c r="D144" s="128"/>
      <c r="E144" s="128"/>
      <c r="F144" s="128"/>
      <c r="G144" s="95"/>
      <c r="H144" s="95"/>
      <c r="I144" s="95"/>
      <c r="J144" s="87"/>
      <c r="K144" s="128"/>
      <c r="L144" s="128"/>
      <c r="M144" s="129" t="s">
        <v>6</v>
      </c>
      <c r="N144" s="129"/>
      <c r="O144" s="130" t="s">
        <v>7</v>
      </c>
      <c r="P144" s="87"/>
      <c r="Q144" s="104"/>
      <c r="R144" s="131"/>
      <c r="S144" s="132"/>
    </row>
    <row r="145" spans="2:19" ht="16.5" customHeight="1">
      <c r="B145" s="189"/>
      <c r="C145" s="190"/>
      <c r="D145" s="84" t="s">
        <v>41</v>
      </c>
      <c r="E145" s="85"/>
      <c r="F145" s="85"/>
      <c r="G145" s="86"/>
      <c r="H145" s="86"/>
      <c r="I145" s="87"/>
      <c r="J145" s="88"/>
      <c r="K145" s="89" t="s">
        <v>42</v>
      </c>
      <c r="L145" s="89"/>
      <c r="M145" s="90" t="s">
        <v>11</v>
      </c>
      <c r="N145" s="91" t="s">
        <v>12</v>
      </c>
      <c r="O145" s="92" t="s">
        <v>14</v>
      </c>
      <c r="P145" s="93" t="s">
        <v>8</v>
      </c>
      <c r="Q145" s="94"/>
      <c r="R145" s="95"/>
      <c r="S145" s="96"/>
    </row>
    <row r="146" spans="2:19" ht="12" customHeight="1">
      <c r="B146" s="97"/>
      <c r="C146" s="95"/>
      <c r="D146" s="98" t="s">
        <v>6</v>
      </c>
      <c r="E146" s="98"/>
      <c r="F146" s="98"/>
      <c r="G146" s="99" t="s">
        <v>7</v>
      </c>
      <c r="H146" s="99"/>
      <c r="I146" s="87"/>
      <c r="J146" s="100"/>
      <c r="K146" s="101" t="s">
        <v>91</v>
      </c>
      <c r="L146" s="101" t="s">
        <v>44</v>
      </c>
      <c r="M146" s="102">
        <v>6.9</v>
      </c>
      <c r="N146" s="102">
        <v>6.8</v>
      </c>
      <c r="O146" s="102">
        <v>2</v>
      </c>
      <c r="P146" s="103">
        <f>((M146+N146)/2)+O146</f>
        <v>8.85</v>
      </c>
      <c r="Q146" s="104"/>
      <c r="R146" s="95"/>
      <c r="S146" s="96"/>
    </row>
    <row r="147" spans="2:19" ht="12" customHeight="1">
      <c r="B147" s="105"/>
      <c r="C147" s="95"/>
      <c r="D147" s="90" t="s">
        <v>11</v>
      </c>
      <c r="E147" s="91" t="s">
        <v>12</v>
      </c>
      <c r="F147" s="92" t="s">
        <v>13</v>
      </c>
      <c r="G147" s="92" t="s">
        <v>14</v>
      </c>
      <c r="H147" s="92" t="s">
        <v>13</v>
      </c>
      <c r="I147" s="93" t="s">
        <v>45</v>
      </c>
      <c r="J147" s="100"/>
      <c r="K147" s="101"/>
      <c r="L147" s="101" t="s">
        <v>46</v>
      </c>
      <c r="M147" s="102">
        <v>7.2</v>
      </c>
      <c r="N147" s="102">
        <v>7.2</v>
      </c>
      <c r="O147" s="102">
        <v>1.7000000000000002</v>
      </c>
      <c r="P147" s="103">
        <f>((M147+N147)/2)+O147</f>
        <v>8.9</v>
      </c>
      <c r="Q147" s="104"/>
      <c r="R147" s="106"/>
      <c r="S147" s="107"/>
    </row>
    <row r="148" spans="2:19" ht="12.75" customHeight="1">
      <c r="B148" s="101">
        <v>4</v>
      </c>
      <c r="C148" s="188" t="s">
        <v>34</v>
      </c>
      <c r="D148" s="102">
        <v>8.7</v>
      </c>
      <c r="E148" s="102">
        <v>8.9</v>
      </c>
      <c r="F148" s="108">
        <f>AVERAGE(D148:E148)</f>
        <v>8.8</v>
      </c>
      <c r="G148" s="102">
        <v>13</v>
      </c>
      <c r="H148" s="108">
        <f>(G148)</f>
        <v>13</v>
      </c>
      <c r="I148" s="109">
        <f>SUM(F148+H148)</f>
        <v>21.8</v>
      </c>
      <c r="J148" s="100"/>
      <c r="K148" s="101" t="s">
        <v>92</v>
      </c>
      <c r="L148" s="101" t="s">
        <v>44</v>
      </c>
      <c r="M148" s="102">
        <v>7.4</v>
      </c>
      <c r="N148" s="102">
        <v>7.5</v>
      </c>
      <c r="O148" s="102">
        <v>1.8</v>
      </c>
      <c r="P148" s="103">
        <f>((M148+N148)/2)+O148</f>
        <v>9.25</v>
      </c>
      <c r="Q148" s="104"/>
      <c r="R148" s="95"/>
      <c r="S148" s="96"/>
    </row>
    <row r="149" spans="2:19" ht="14.25" customHeight="1">
      <c r="B149" s="110"/>
      <c r="C149" s="111"/>
      <c r="D149" s="112"/>
      <c r="E149" s="111"/>
      <c r="F149" s="113"/>
      <c r="G149" s="106"/>
      <c r="H149" s="114"/>
      <c r="I149" s="100"/>
      <c r="J149" s="100"/>
      <c r="K149" s="101"/>
      <c r="L149" s="101" t="s">
        <v>46</v>
      </c>
      <c r="M149" s="102">
        <v>7.5</v>
      </c>
      <c r="N149" s="102">
        <v>7.5</v>
      </c>
      <c r="O149" s="102">
        <v>2</v>
      </c>
      <c r="P149" s="103">
        <f>((M149+N149)/2)+O149</f>
        <v>9.5</v>
      </c>
      <c r="Q149" s="104"/>
      <c r="R149" s="115" t="s">
        <v>49</v>
      </c>
      <c r="S149" s="96"/>
    </row>
    <row r="150" spans="2:19" ht="12" customHeight="1">
      <c r="B150" s="110"/>
      <c r="C150" s="111"/>
      <c r="D150" s="112"/>
      <c r="E150" s="111"/>
      <c r="F150" s="113"/>
      <c r="G150" s="106"/>
      <c r="H150" s="114"/>
      <c r="I150" s="100"/>
      <c r="J150" s="100"/>
      <c r="K150" s="101" t="s">
        <v>93</v>
      </c>
      <c r="L150" s="101" t="s">
        <v>44</v>
      </c>
      <c r="M150" s="102">
        <v>7.4</v>
      </c>
      <c r="N150" s="102">
        <v>7.4</v>
      </c>
      <c r="O150" s="102">
        <v>1.8</v>
      </c>
      <c r="P150" s="103">
        <f>((M150+N150)/2)+O150</f>
        <v>9.200000000000001</v>
      </c>
      <c r="Q150" s="104"/>
      <c r="R150" s="116" t="s">
        <v>51</v>
      </c>
      <c r="S150" s="117"/>
    </row>
    <row r="151" spans="2:19" ht="12" customHeight="1">
      <c r="B151" s="110"/>
      <c r="C151" s="111"/>
      <c r="D151" s="112"/>
      <c r="E151" s="111"/>
      <c r="F151" s="113"/>
      <c r="G151" s="106"/>
      <c r="H151" s="114"/>
      <c r="I151" s="100"/>
      <c r="J151" s="100"/>
      <c r="K151" s="101"/>
      <c r="L151" s="101" t="s">
        <v>46</v>
      </c>
      <c r="M151" s="102">
        <v>7.1</v>
      </c>
      <c r="N151" s="102">
        <v>7.2</v>
      </c>
      <c r="O151" s="102">
        <v>2.2</v>
      </c>
      <c r="P151" s="103">
        <f>((M151+N151)/2)+O151</f>
        <v>9.350000000000001</v>
      </c>
      <c r="Q151" s="104"/>
      <c r="R151" s="118" t="s">
        <v>41</v>
      </c>
      <c r="S151" s="117"/>
    </row>
    <row r="152" spans="2:19" ht="12" customHeight="1">
      <c r="B152" s="110"/>
      <c r="C152" s="111"/>
      <c r="D152" s="112"/>
      <c r="E152" s="111"/>
      <c r="F152" s="113"/>
      <c r="G152" s="106"/>
      <c r="H152" s="114"/>
      <c r="I152" s="100"/>
      <c r="J152" s="100"/>
      <c r="K152" s="101" t="s">
        <v>94</v>
      </c>
      <c r="L152" s="101" t="s">
        <v>44</v>
      </c>
      <c r="M152" s="102">
        <v>7.1</v>
      </c>
      <c r="N152" s="102">
        <v>7.1</v>
      </c>
      <c r="O152" s="102">
        <v>2.1</v>
      </c>
      <c r="P152" s="103">
        <f>((M152+N152)/2)+O152</f>
        <v>9.2</v>
      </c>
      <c r="Q152" s="104"/>
      <c r="R152" s="119" t="s">
        <v>53</v>
      </c>
      <c r="S152" s="117"/>
    </row>
    <row r="153" spans="2:19" ht="12" customHeight="1">
      <c r="B153" s="110"/>
      <c r="C153" s="111"/>
      <c r="D153" s="112"/>
      <c r="E153" s="111"/>
      <c r="F153" s="113"/>
      <c r="G153" s="106"/>
      <c r="H153" s="114"/>
      <c r="I153" s="100"/>
      <c r="J153" s="100"/>
      <c r="K153" s="101"/>
      <c r="L153" s="101" t="s">
        <v>46</v>
      </c>
      <c r="M153" s="102">
        <v>6.6</v>
      </c>
      <c r="N153" s="102">
        <v>6.5</v>
      </c>
      <c r="O153" s="102">
        <v>2.2</v>
      </c>
      <c r="P153" s="103">
        <f>((M153+N153)/2)+O153</f>
        <v>8.75</v>
      </c>
      <c r="Q153" s="104"/>
      <c r="R153" s="120" t="s">
        <v>42</v>
      </c>
      <c r="S153" s="121" t="s">
        <v>18</v>
      </c>
    </row>
    <row r="154" spans="2:19" ht="12" customHeight="1">
      <c r="B154" s="110"/>
      <c r="C154" s="111"/>
      <c r="D154" s="112"/>
      <c r="E154" s="111"/>
      <c r="F154" s="113"/>
      <c r="G154" s="106"/>
      <c r="H154" s="114"/>
      <c r="I154" s="100"/>
      <c r="J154" s="100"/>
      <c r="K154" s="112"/>
      <c r="L154" s="112"/>
      <c r="M154" s="122"/>
      <c r="N154" s="123"/>
      <c r="O154" s="124" t="s">
        <v>54</v>
      </c>
      <c r="P154" s="109">
        <f>SUM(P146:P153)</f>
        <v>73</v>
      </c>
      <c r="Q154" s="104"/>
      <c r="R154" s="125">
        <f>SUM(I148,P154)</f>
        <v>94.8</v>
      </c>
      <c r="S154" s="126">
        <f>RANK(R154,R$118:R$178)</f>
        <v>2</v>
      </c>
    </row>
    <row r="155" spans="2:19" ht="12" customHeight="1">
      <c r="B155" s="110"/>
      <c r="C155" s="111"/>
      <c r="D155" s="112"/>
      <c r="E155" s="111"/>
      <c r="F155" s="113"/>
      <c r="G155" s="106"/>
      <c r="H155" s="114"/>
      <c r="I155" s="100"/>
      <c r="J155" s="100"/>
      <c r="K155" s="112"/>
      <c r="L155" s="112"/>
      <c r="M155" s="127"/>
      <c r="N155" s="106"/>
      <c r="O155" s="106"/>
      <c r="P155" s="100"/>
      <c r="Q155" s="104"/>
      <c r="R155" s="106"/>
      <c r="S155" s="107"/>
    </row>
    <row r="156" spans="2:19" ht="12" customHeight="1">
      <c r="B156" s="105"/>
      <c r="C156" s="95"/>
      <c r="D156" s="128"/>
      <c r="E156" s="128"/>
      <c r="F156" s="128"/>
      <c r="G156" s="95"/>
      <c r="H156" s="95"/>
      <c r="I156" s="95"/>
      <c r="J156" s="87"/>
      <c r="K156" s="128"/>
      <c r="L156" s="128"/>
      <c r="M156" s="129" t="s">
        <v>6</v>
      </c>
      <c r="N156" s="129"/>
      <c r="O156" s="130" t="s">
        <v>7</v>
      </c>
      <c r="P156" s="87"/>
      <c r="Q156" s="104"/>
      <c r="R156" s="131"/>
      <c r="S156" s="132"/>
    </row>
    <row r="157" spans="2:19" ht="16.5" customHeight="1">
      <c r="B157" s="97"/>
      <c r="C157" s="104"/>
      <c r="D157" s="84" t="s">
        <v>41</v>
      </c>
      <c r="E157" s="85"/>
      <c r="F157" s="85"/>
      <c r="G157" s="86"/>
      <c r="H157" s="86"/>
      <c r="I157" s="87"/>
      <c r="J157" s="88"/>
      <c r="K157" s="89" t="s">
        <v>42</v>
      </c>
      <c r="L157" s="89"/>
      <c r="M157" s="90" t="s">
        <v>11</v>
      </c>
      <c r="N157" s="91" t="s">
        <v>12</v>
      </c>
      <c r="O157" s="92" t="s">
        <v>14</v>
      </c>
      <c r="P157" s="93" t="s">
        <v>8</v>
      </c>
      <c r="Q157" s="94"/>
      <c r="R157" s="95"/>
      <c r="S157" s="96"/>
    </row>
    <row r="158" spans="2:19" ht="16.5" customHeight="1">
      <c r="B158" s="97"/>
      <c r="C158" s="133"/>
      <c r="D158" s="98" t="s">
        <v>6</v>
      </c>
      <c r="E158" s="98"/>
      <c r="F158" s="98"/>
      <c r="G158" s="99" t="s">
        <v>7</v>
      </c>
      <c r="H158" s="99"/>
      <c r="I158" s="87"/>
      <c r="J158" s="100"/>
      <c r="K158" s="101" t="s">
        <v>95</v>
      </c>
      <c r="L158" s="101" t="s">
        <v>44</v>
      </c>
      <c r="M158" s="102">
        <v>7.3</v>
      </c>
      <c r="N158" s="102">
        <v>7.3</v>
      </c>
      <c r="O158" s="102">
        <v>1.7000000000000002</v>
      </c>
      <c r="P158" s="103">
        <f>((M158+N158)/2)+O158</f>
        <v>9</v>
      </c>
      <c r="Q158" s="104"/>
      <c r="R158" s="95"/>
      <c r="S158" s="96"/>
    </row>
    <row r="159" spans="2:19" ht="12.75" customHeight="1">
      <c r="B159" s="134"/>
      <c r="C159" s="135"/>
      <c r="D159" s="90" t="s">
        <v>11</v>
      </c>
      <c r="E159" s="91" t="s">
        <v>12</v>
      </c>
      <c r="F159" s="92" t="s">
        <v>13</v>
      </c>
      <c r="G159" s="92" t="s">
        <v>14</v>
      </c>
      <c r="H159" s="92" t="s">
        <v>13</v>
      </c>
      <c r="I159" s="93" t="s">
        <v>45</v>
      </c>
      <c r="J159" s="100"/>
      <c r="K159" s="101"/>
      <c r="L159" s="101" t="s">
        <v>46</v>
      </c>
      <c r="M159" s="102">
        <v>7.5</v>
      </c>
      <c r="N159" s="102">
        <v>7.4</v>
      </c>
      <c r="O159" s="102">
        <v>2.2</v>
      </c>
      <c r="P159" s="103">
        <f>((M159+N159)/2)+O159</f>
        <v>9.65</v>
      </c>
      <c r="Q159" s="104"/>
      <c r="R159" s="106"/>
      <c r="S159" s="107"/>
    </row>
    <row r="160" spans="2:19" ht="12.75" customHeight="1">
      <c r="B160" s="101">
        <v>5</v>
      </c>
      <c r="C160" s="188" t="s">
        <v>33</v>
      </c>
      <c r="D160" s="102">
        <v>8.5</v>
      </c>
      <c r="E160" s="102">
        <v>8</v>
      </c>
      <c r="F160" s="108">
        <f>AVERAGE(D160:E160)</f>
        <v>8.25</v>
      </c>
      <c r="G160" s="102">
        <v>12.5</v>
      </c>
      <c r="H160" s="108">
        <f>(G160)</f>
        <v>12.5</v>
      </c>
      <c r="I160" s="109">
        <f>SUM(F160+H160)</f>
        <v>20.75</v>
      </c>
      <c r="J160" s="100"/>
      <c r="K160" s="101" t="s">
        <v>96</v>
      </c>
      <c r="L160" s="101" t="s">
        <v>44</v>
      </c>
      <c r="M160" s="102">
        <v>7.5</v>
      </c>
      <c r="N160" s="102">
        <v>7.5</v>
      </c>
      <c r="O160" s="102">
        <v>2.1</v>
      </c>
      <c r="P160" s="103">
        <f>((M160+N160)/2)+O160</f>
        <v>9.6</v>
      </c>
      <c r="Q160" s="104"/>
      <c r="R160" s="95"/>
      <c r="S160" s="96"/>
    </row>
    <row r="161" spans="2:19" ht="14.25" customHeight="1">
      <c r="B161" s="110"/>
      <c r="C161" s="111"/>
      <c r="D161" s="112"/>
      <c r="E161" s="111"/>
      <c r="F161" s="113"/>
      <c r="G161" s="106"/>
      <c r="H161" s="114"/>
      <c r="I161" s="100"/>
      <c r="J161" s="100"/>
      <c r="K161" s="101"/>
      <c r="L161" s="101" t="s">
        <v>46</v>
      </c>
      <c r="M161" s="102">
        <v>7.4</v>
      </c>
      <c r="N161" s="102">
        <v>7.5</v>
      </c>
      <c r="O161" s="102">
        <v>2.2</v>
      </c>
      <c r="P161" s="103">
        <f>((M161+N161)/2)+O161</f>
        <v>9.65</v>
      </c>
      <c r="Q161" s="104"/>
      <c r="R161" s="115" t="s">
        <v>49</v>
      </c>
      <c r="S161" s="96"/>
    </row>
    <row r="162" spans="2:19" ht="12" customHeight="1">
      <c r="B162" s="110"/>
      <c r="C162" s="111"/>
      <c r="D162" s="112"/>
      <c r="E162" s="111"/>
      <c r="F162" s="113"/>
      <c r="G162" s="106"/>
      <c r="H162" s="114"/>
      <c r="I162" s="100"/>
      <c r="J162" s="100"/>
      <c r="K162" s="101" t="s">
        <v>97</v>
      </c>
      <c r="L162" s="101" t="s">
        <v>44</v>
      </c>
      <c r="M162" s="102">
        <v>7.4</v>
      </c>
      <c r="N162" s="102">
        <v>7.4</v>
      </c>
      <c r="O162" s="102">
        <v>1.6</v>
      </c>
      <c r="P162" s="103">
        <f>((M162+N162)/2)+O162</f>
        <v>9</v>
      </c>
      <c r="Q162" s="104"/>
      <c r="R162" s="116" t="s">
        <v>51</v>
      </c>
      <c r="S162" s="117"/>
    </row>
    <row r="163" spans="2:19" ht="12" customHeight="1">
      <c r="B163" s="110"/>
      <c r="C163" s="111"/>
      <c r="D163" s="112"/>
      <c r="E163" s="111"/>
      <c r="F163" s="113"/>
      <c r="G163" s="106"/>
      <c r="H163" s="114"/>
      <c r="I163" s="100"/>
      <c r="J163" s="100"/>
      <c r="K163" s="101"/>
      <c r="L163" s="101" t="s">
        <v>46</v>
      </c>
      <c r="M163" s="102">
        <v>7.3</v>
      </c>
      <c r="N163" s="102">
        <v>7.3</v>
      </c>
      <c r="O163" s="102">
        <v>1.6</v>
      </c>
      <c r="P163" s="103">
        <f>((M163+N163)/2)+O163</f>
        <v>8.9</v>
      </c>
      <c r="Q163" s="104"/>
      <c r="R163" s="118" t="s">
        <v>41</v>
      </c>
      <c r="S163" s="117"/>
    </row>
    <row r="164" spans="2:19" ht="12" customHeight="1">
      <c r="B164" s="110"/>
      <c r="C164" s="111"/>
      <c r="D164" s="112"/>
      <c r="E164" s="111"/>
      <c r="F164" s="113"/>
      <c r="G164" s="106"/>
      <c r="H164" s="114"/>
      <c r="I164" s="100"/>
      <c r="J164" s="100"/>
      <c r="K164" s="101" t="s">
        <v>98</v>
      </c>
      <c r="L164" s="101" t="s">
        <v>44</v>
      </c>
      <c r="M164" s="102">
        <v>7.1</v>
      </c>
      <c r="N164" s="102">
        <v>6.9</v>
      </c>
      <c r="O164" s="102">
        <v>1.6</v>
      </c>
      <c r="P164" s="103">
        <f>((M164+N164)/2)+O164</f>
        <v>8.6</v>
      </c>
      <c r="Q164" s="104"/>
      <c r="R164" s="119" t="s">
        <v>53</v>
      </c>
      <c r="S164" s="117"/>
    </row>
    <row r="165" spans="2:19" ht="12" customHeight="1">
      <c r="B165" s="110"/>
      <c r="C165" s="111"/>
      <c r="D165" s="112"/>
      <c r="E165" s="111"/>
      <c r="F165" s="113"/>
      <c r="G165" s="106"/>
      <c r="H165" s="114"/>
      <c r="I165" s="100"/>
      <c r="J165" s="100"/>
      <c r="K165" s="101"/>
      <c r="L165" s="101" t="s">
        <v>46</v>
      </c>
      <c r="M165" s="102">
        <v>7.4</v>
      </c>
      <c r="N165" s="102">
        <v>7.3</v>
      </c>
      <c r="O165" s="102">
        <v>1.7000000000000002</v>
      </c>
      <c r="P165" s="103">
        <f>((M165+N165)/2)+O165</f>
        <v>9.05</v>
      </c>
      <c r="Q165" s="104"/>
      <c r="R165" s="120" t="s">
        <v>42</v>
      </c>
      <c r="S165" s="121" t="s">
        <v>18</v>
      </c>
    </row>
    <row r="166" spans="2:19" ht="12" customHeight="1">
      <c r="B166" s="110"/>
      <c r="C166" s="111"/>
      <c r="D166" s="112"/>
      <c r="E166" s="111"/>
      <c r="F166" s="113"/>
      <c r="G166" s="106"/>
      <c r="H166" s="114"/>
      <c r="I166" s="100"/>
      <c r="J166" s="100"/>
      <c r="K166" s="112"/>
      <c r="L166" s="112"/>
      <c r="M166" s="122"/>
      <c r="N166" s="123"/>
      <c r="O166" s="124" t="s">
        <v>54</v>
      </c>
      <c r="P166" s="109">
        <f>SUM(P158:P165)</f>
        <v>73.45</v>
      </c>
      <c r="Q166" s="104"/>
      <c r="R166" s="125">
        <f>SUM(I160,P166)</f>
        <v>94.2</v>
      </c>
      <c r="S166" s="126">
        <f>RANK(R166,R$118:R$178)</f>
        <v>3</v>
      </c>
    </row>
    <row r="167" spans="2:19" ht="12" customHeight="1">
      <c r="B167" s="105"/>
      <c r="C167" s="95"/>
      <c r="D167" s="128"/>
      <c r="E167" s="128"/>
      <c r="F167" s="128"/>
      <c r="G167" s="95"/>
      <c r="H167" s="95"/>
      <c r="I167" s="95"/>
      <c r="J167" s="95"/>
      <c r="K167" s="128"/>
      <c r="L167" s="128"/>
      <c r="M167" s="137"/>
      <c r="N167" s="95"/>
      <c r="O167" s="95"/>
      <c r="P167" s="95"/>
      <c r="Q167" s="95"/>
      <c r="R167" s="95"/>
      <c r="S167" s="96"/>
    </row>
    <row r="168" spans="2:19" ht="12" customHeight="1">
      <c r="B168" s="105"/>
      <c r="C168" s="95"/>
      <c r="D168" s="128"/>
      <c r="E168" s="128"/>
      <c r="F168" s="128"/>
      <c r="G168" s="95"/>
      <c r="H168" s="95"/>
      <c r="I168" s="95"/>
      <c r="J168" s="87"/>
      <c r="K168" s="128"/>
      <c r="L168" s="128"/>
      <c r="M168" s="129" t="s">
        <v>6</v>
      </c>
      <c r="N168" s="129"/>
      <c r="O168" s="130" t="s">
        <v>7</v>
      </c>
      <c r="P168" s="87"/>
      <c r="Q168" s="104"/>
      <c r="R168" s="131"/>
      <c r="S168" s="132"/>
    </row>
    <row r="169" spans="2:19" ht="16.5" customHeight="1">
      <c r="B169" s="97"/>
      <c r="C169" s="104"/>
      <c r="D169" s="84" t="s">
        <v>41</v>
      </c>
      <c r="E169" s="85"/>
      <c r="F169" s="85"/>
      <c r="G169" s="86"/>
      <c r="H169" s="86"/>
      <c r="I169" s="87"/>
      <c r="J169" s="88"/>
      <c r="K169" s="89" t="s">
        <v>42</v>
      </c>
      <c r="L169" s="89"/>
      <c r="M169" s="90" t="s">
        <v>11</v>
      </c>
      <c r="N169" s="91" t="s">
        <v>12</v>
      </c>
      <c r="O169" s="92" t="s">
        <v>14</v>
      </c>
      <c r="P169" s="93" t="s">
        <v>8</v>
      </c>
      <c r="Q169" s="94"/>
      <c r="R169" s="95"/>
      <c r="S169" s="96"/>
    </row>
    <row r="170" spans="2:19" ht="16.5" customHeight="1">
      <c r="B170" s="97"/>
      <c r="C170" s="133"/>
      <c r="D170" s="98" t="s">
        <v>6</v>
      </c>
      <c r="E170" s="98"/>
      <c r="F170" s="98"/>
      <c r="G170" s="99" t="s">
        <v>7</v>
      </c>
      <c r="H170" s="99"/>
      <c r="I170" s="87"/>
      <c r="J170" s="100"/>
      <c r="K170" s="101" t="s">
        <v>99</v>
      </c>
      <c r="L170" s="101" t="s">
        <v>44</v>
      </c>
      <c r="M170" s="102">
        <v>7.5</v>
      </c>
      <c r="N170" s="102">
        <v>7.4</v>
      </c>
      <c r="O170" s="102">
        <v>1</v>
      </c>
      <c r="P170" s="103">
        <f>((M170+N170)/2)+O170</f>
        <v>8.45</v>
      </c>
      <c r="Q170" s="104"/>
      <c r="R170" s="95"/>
      <c r="S170" s="96"/>
    </row>
    <row r="171" spans="2:19" ht="12" customHeight="1">
      <c r="B171" s="134"/>
      <c r="C171" s="135"/>
      <c r="D171" s="90" t="s">
        <v>11</v>
      </c>
      <c r="E171" s="91" t="s">
        <v>12</v>
      </c>
      <c r="F171" s="92" t="s">
        <v>13</v>
      </c>
      <c r="G171" s="92" t="s">
        <v>14</v>
      </c>
      <c r="H171" s="92" t="s">
        <v>13</v>
      </c>
      <c r="I171" s="93" t="s">
        <v>45</v>
      </c>
      <c r="J171" s="100"/>
      <c r="K171" s="101"/>
      <c r="L171" s="101" t="s">
        <v>46</v>
      </c>
      <c r="M171" s="102">
        <v>7.2</v>
      </c>
      <c r="N171" s="102">
        <v>7.2</v>
      </c>
      <c r="O171" s="102">
        <v>1.4</v>
      </c>
      <c r="P171" s="103">
        <f>((M171+N171)/2)+O171</f>
        <v>8.6</v>
      </c>
      <c r="Q171" s="104"/>
      <c r="R171" s="106"/>
      <c r="S171" s="107"/>
    </row>
    <row r="172" spans="2:19" ht="12.75" customHeight="1">
      <c r="B172" s="101">
        <v>6</v>
      </c>
      <c r="C172" s="188" t="s">
        <v>31</v>
      </c>
      <c r="D172" s="102">
        <v>6.2</v>
      </c>
      <c r="E172" s="102">
        <v>5.8</v>
      </c>
      <c r="F172" s="108">
        <f>AVERAGE(D172:E172)</f>
        <v>6</v>
      </c>
      <c r="G172" s="102">
        <v>12.3</v>
      </c>
      <c r="H172" s="108">
        <f>(G172)</f>
        <v>12.3</v>
      </c>
      <c r="I172" s="109">
        <f>SUM(F172+H172)</f>
        <v>18.3</v>
      </c>
      <c r="J172" s="100"/>
      <c r="K172" s="101" t="s">
        <v>100</v>
      </c>
      <c r="L172" s="101" t="s">
        <v>44</v>
      </c>
      <c r="M172" s="102">
        <v>7.5</v>
      </c>
      <c r="N172" s="102">
        <v>7.5</v>
      </c>
      <c r="O172" s="102">
        <v>1.3</v>
      </c>
      <c r="P172" s="103">
        <f>((M172+N172)/2)+O172</f>
        <v>8.8</v>
      </c>
      <c r="Q172" s="104"/>
      <c r="R172" s="95"/>
      <c r="S172" s="96"/>
    </row>
    <row r="173" spans="2:19" ht="14.25" customHeight="1">
      <c r="B173" s="110"/>
      <c r="C173" s="111"/>
      <c r="D173" s="112"/>
      <c r="E173" s="111"/>
      <c r="F173" s="113"/>
      <c r="G173" s="106"/>
      <c r="H173" s="114"/>
      <c r="I173" s="100"/>
      <c r="J173" s="100"/>
      <c r="K173" s="101"/>
      <c r="L173" s="101" t="s">
        <v>46</v>
      </c>
      <c r="M173" s="102">
        <v>7.4</v>
      </c>
      <c r="N173" s="102">
        <v>7.4</v>
      </c>
      <c r="O173" s="102">
        <v>1.4</v>
      </c>
      <c r="P173" s="103">
        <f>((M173+N173)/2)+O173</f>
        <v>8.8</v>
      </c>
      <c r="Q173" s="104"/>
      <c r="R173" s="115" t="s">
        <v>49</v>
      </c>
      <c r="S173" s="96"/>
    </row>
    <row r="174" spans="2:19" ht="12" customHeight="1">
      <c r="B174" s="110"/>
      <c r="C174" s="111"/>
      <c r="D174" s="112"/>
      <c r="E174" s="111"/>
      <c r="F174" s="113"/>
      <c r="G174" s="106"/>
      <c r="H174" s="114"/>
      <c r="I174" s="100"/>
      <c r="J174" s="100"/>
      <c r="K174" s="101" t="s">
        <v>101</v>
      </c>
      <c r="L174" s="101" t="s">
        <v>44</v>
      </c>
      <c r="M174" s="102">
        <v>7.5</v>
      </c>
      <c r="N174" s="102">
        <v>7.5</v>
      </c>
      <c r="O174" s="102">
        <v>1.4</v>
      </c>
      <c r="P174" s="103">
        <f>((M174+N174)/2)+O174</f>
        <v>8.9</v>
      </c>
      <c r="Q174" s="104"/>
      <c r="R174" s="116" t="s">
        <v>51</v>
      </c>
      <c r="S174" s="117"/>
    </row>
    <row r="175" spans="2:19" ht="12" customHeight="1">
      <c r="B175" s="110"/>
      <c r="C175" s="111"/>
      <c r="D175" s="112"/>
      <c r="E175" s="111"/>
      <c r="F175" s="113"/>
      <c r="G175" s="106"/>
      <c r="H175" s="114"/>
      <c r="I175" s="100"/>
      <c r="J175" s="100"/>
      <c r="K175" s="101"/>
      <c r="L175" s="101" t="s">
        <v>46</v>
      </c>
      <c r="M175" s="102">
        <v>7.5</v>
      </c>
      <c r="N175" s="102">
        <v>7.4</v>
      </c>
      <c r="O175" s="102">
        <v>1.5</v>
      </c>
      <c r="P175" s="103">
        <f>((M175+N175)/2)+O175</f>
        <v>8.95</v>
      </c>
      <c r="Q175" s="104"/>
      <c r="R175" s="118" t="s">
        <v>41</v>
      </c>
      <c r="S175" s="117"/>
    </row>
    <row r="176" spans="2:19" ht="12" customHeight="1">
      <c r="B176" s="110"/>
      <c r="C176" s="111"/>
      <c r="D176" s="112"/>
      <c r="E176" s="111"/>
      <c r="F176" s="113"/>
      <c r="G176" s="106"/>
      <c r="H176" s="114"/>
      <c r="I176" s="100"/>
      <c r="J176" s="100"/>
      <c r="K176" s="101" t="s">
        <v>102</v>
      </c>
      <c r="L176" s="101" t="s">
        <v>44</v>
      </c>
      <c r="M176" s="102">
        <v>7.4</v>
      </c>
      <c r="N176" s="102">
        <v>7.4</v>
      </c>
      <c r="O176" s="102">
        <v>1.4</v>
      </c>
      <c r="P176" s="103">
        <f>((M176+N176)/2)+O176</f>
        <v>8.8</v>
      </c>
      <c r="Q176" s="104"/>
      <c r="R176" s="119" t="s">
        <v>53</v>
      </c>
      <c r="S176" s="117"/>
    </row>
    <row r="177" spans="2:19" ht="12" customHeight="1">
      <c r="B177" s="110"/>
      <c r="C177" s="111"/>
      <c r="D177" s="112"/>
      <c r="E177" s="111"/>
      <c r="F177" s="113"/>
      <c r="G177" s="106"/>
      <c r="H177" s="114"/>
      <c r="I177" s="100"/>
      <c r="J177" s="100"/>
      <c r="K177" s="101"/>
      <c r="L177" s="101" t="s">
        <v>46</v>
      </c>
      <c r="M177" s="102">
        <v>7.5</v>
      </c>
      <c r="N177" s="102">
        <v>7.4</v>
      </c>
      <c r="O177" s="102">
        <v>1.7000000000000002</v>
      </c>
      <c r="P177" s="103">
        <f>((M177+N177)/2)+O177</f>
        <v>9.15</v>
      </c>
      <c r="Q177" s="104"/>
      <c r="R177" s="120" t="s">
        <v>42</v>
      </c>
      <c r="S177" s="121" t="s">
        <v>18</v>
      </c>
    </row>
    <row r="178" spans="2:19" ht="12" customHeight="1">
      <c r="B178" s="139"/>
      <c r="C178" s="140"/>
      <c r="D178" s="141"/>
      <c r="E178" s="140"/>
      <c r="F178" s="142"/>
      <c r="G178" s="143"/>
      <c r="H178" s="144"/>
      <c r="I178" s="145"/>
      <c r="J178" s="145"/>
      <c r="K178" s="148"/>
      <c r="L178" s="148"/>
      <c r="M178" s="146"/>
      <c r="N178" s="147"/>
      <c r="O178" s="124" t="s">
        <v>54</v>
      </c>
      <c r="P178" s="109">
        <f>SUM(P170:P177)</f>
        <v>70.44999999999999</v>
      </c>
      <c r="Q178" s="148"/>
      <c r="R178" s="125">
        <f>SUM(I172,P178)</f>
        <v>88.74999999999999</v>
      </c>
      <c r="S178" s="126">
        <f>RANK(R178,R$118:R$178)</f>
        <v>4</v>
      </c>
    </row>
    <row r="179" spans="4:12" ht="12" customHeight="1">
      <c r="D179" s="149"/>
      <c r="E179" s="149"/>
      <c r="F179" s="149"/>
      <c r="K179" s="149"/>
      <c r="L179" s="149"/>
    </row>
    <row r="180" ht="12" customHeight="1"/>
    <row r="181" ht="12" customHeight="1"/>
    <row r="182" ht="12" customHeight="1"/>
    <row r="183" ht="12" customHeight="1"/>
    <row r="184" ht="12" customHeight="1"/>
    <row r="185" ht="14.25" customHeight="1"/>
    <row r="186" spans="2:19" ht="12.75" customHeight="1">
      <c r="B186" s="75"/>
      <c r="C186" s="76" t="s">
        <v>103</v>
      </c>
      <c r="D186" s="150"/>
      <c r="E186" s="150"/>
      <c r="F186" s="150"/>
      <c r="G186" s="77"/>
      <c r="H186" s="77"/>
      <c r="I186" s="77"/>
      <c r="J186" s="78"/>
      <c r="K186" s="150"/>
      <c r="L186" s="150"/>
      <c r="M186" s="79" t="s">
        <v>6</v>
      </c>
      <c r="N186" s="79"/>
      <c r="O186" s="80" t="s">
        <v>7</v>
      </c>
      <c r="P186" s="78"/>
      <c r="Q186" s="81"/>
      <c r="R186" s="82"/>
      <c r="S186" s="83"/>
    </row>
    <row r="187" spans="2:19" ht="12.75" customHeight="1">
      <c r="B187" s="21" t="s">
        <v>9</v>
      </c>
      <c r="C187" s="22" t="s">
        <v>10</v>
      </c>
      <c r="D187" s="84" t="s">
        <v>41</v>
      </c>
      <c r="E187" s="85"/>
      <c r="F187" s="85"/>
      <c r="G187" s="86"/>
      <c r="H187" s="86"/>
      <c r="I187" s="87"/>
      <c r="J187" s="88"/>
      <c r="K187" s="89" t="s">
        <v>42</v>
      </c>
      <c r="L187" s="89"/>
      <c r="M187" s="90" t="s">
        <v>11</v>
      </c>
      <c r="N187" s="91" t="s">
        <v>12</v>
      </c>
      <c r="O187" s="92" t="s">
        <v>14</v>
      </c>
      <c r="P187" s="93" t="s">
        <v>8</v>
      </c>
      <c r="Q187" s="94"/>
      <c r="R187" s="95"/>
      <c r="S187" s="96"/>
    </row>
    <row r="188" spans="2:19" ht="12.75" customHeight="1">
      <c r="B188" s="97"/>
      <c r="C188" s="95"/>
      <c r="D188" s="98" t="s">
        <v>6</v>
      </c>
      <c r="E188" s="98"/>
      <c r="F188" s="98"/>
      <c r="G188" s="99" t="s">
        <v>7</v>
      </c>
      <c r="H188" s="99"/>
      <c r="I188" s="87"/>
      <c r="J188" s="100"/>
      <c r="K188" s="187" t="s">
        <v>74</v>
      </c>
      <c r="L188" s="101" t="s">
        <v>44</v>
      </c>
      <c r="M188" s="102">
        <v>7.4</v>
      </c>
      <c r="N188" s="102">
        <v>7.5</v>
      </c>
      <c r="O188" s="102">
        <v>1.8</v>
      </c>
      <c r="P188" s="103">
        <f>((M188+N188)/2)+O188</f>
        <v>9.25</v>
      </c>
      <c r="Q188" s="104"/>
      <c r="R188" s="95"/>
      <c r="S188" s="96"/>
    </row>
    <row r="189" spans="2:19" ht="12.75" customHeight="1">
      <c r="B189" s="105"/>
      <c r="C189" s="95"/>
      <c r="D189" s="90" t="s">
        <v>11</v>
      </c>
      <c r="E189" s="91" t="s">
        <v>12</v>
      </c>
      <c r="F189" s="92" t="s">
        <v>13</v>
      </c>
      <c r="G189" s="92" t="s">
        <v>14</v>
      </c>
      <c r="H189" s="92" t="s">
        <v>13</v>
      </c>
      <c r="I189" s="93" t="s">
        <v>45</v>
      </c>
      <c r="J189" s="100"/>
      <c r="K189" s="187"/>
      <c r="L189" s="101" t="s">
        <v>46</v>
      </c>
      <c r="M189" s="102">
        <v>7.2</v>
      </c>
      <c r="N189" s="102">
        <v>7.1</v>
      </c>
      <c r="O189" s="102">
        <v>2.4</v>
      </c>
      <c r="P189" s="103">
        <f>((M189+N189)/2)+O189</f>
        <v>9.55</v>
      </c>
      <c r="Q189" s="104"/>
      <c r="R189" s="106"/>
      <c r="S189" s="107"/>
    </row>
    <row r="190" spans="2:19" ht="12.75" customHeight="1">
      <c r="B190" s="101">
        <v>1</v>
      </c>
      <c r="C190" s="188" t="s">
        <v>25</v>
      </c>
      <c r="D190" s="102">
        <v>4</v>
      </c>
      <c r="E190" s="102">
        <v>4.2</v>
      </c>
      <c r="F190" s="108">
        <f>AVERAGE(D190:E190)</f>
        <v>4.1</v>
      </c>
      <c r="G190" s="102">
        <v>12.4</v>
      </c>
      <c r="H190" s="108">
        <f>(G190)</f>
        <v>12.4</v>
      </c>
      <c r="I190" s="109">
        <f>SUM(F190+H190)</f>
        <v>16.5</v>
      </c>
      <c r="J190" s="100"/>
      <c r="K190" s="187" t="s">
        <v>76</v>
      </c>
      <c r="L190" s="101" t="s">
        <v>44</v>
      </c>
      <c r="M190" s="102">
        <v>6.8</v>
      </c>
      <c r="N190" s="102">
        <v>6.7</v>
      </c>
      <c r="O190" s="102">
        <v>1.8</v>
      </c>
      <c r="P190" s="103">
        <f>((M190+N190)/2)+O190</f>
        <v>8.55</v>
      </c>
      <c r="Q190" s="104"/>
      <c r="R190" s="95"/>
      <c r="S190" s="96"/>
    </row>
    <row r="191" spans="2:19" ht="15" customHeight="1">
      <c r="B191" s="110"/>
      <c r="C191" s="111"/>
      <c r="D191" s="112"/>
      <c r="E191" s="111"/>
      <c r="F191" s="113"/>
      <c r="G191" s="106"/>
      <c r="H191" s="114"/>
      <c r="I191" s="100"/>
      <c r="J191" s="100"/>
      <c r="K191" s="187"/>
      <c r="L191" s="101" t="s">
        <v>46</v>
      </c>
      <c r="M191" s="102">
        <v>6.3</v>
      </c>
      <c r="N191" s="102">
        <v>6.6</v>
      </c>
      <c r="O191" s="102">
        <v>1.4</v>
      </c>
      <c r="P191" s="103">
        <f>((M191+N191)/2)+O191</f>
        <v>7.85</v>
      </c>
      <c r="Q191" s="104"/>
      <c r="R191" s="115" t="s">
        <v>49</v>
      </c>
      <c r="S191" s="96"/>
    </row>
    <row r="192" spans="2:19" ht="15" customHeight="1">
      <c r="B192" s="110"/>
      <c r="C192" s="111"/>
      <c r="D192" s="112"/>
      <c r="E192" s="111"/>
      <c r="F192" s="113"/>
      <c r="G192" s="106"/>
      <c r="H192" s="114"/>
      <c r="I192" s="100"/>
      <c r="J192" s="100"/>
      <c r="K192" s="187" t="s">
        <v>67</v>
      </c>
      <c r="L192" s="101" t="s">
        <v>44</v>
      </c>
      <c r="M192" s="102">
        <v>7.1</v>
      </c>
      <c r="N192" s="102">
        <v>7.1</v>
      </c>
      <c r="O192" s="102">
        <v>1.7000000000000002</v>
      </c>
      <c r="P192" s="103">
        <f>((M192+N192)/2)+O192</f>
        <v>8.8</v>
      </c>
      <c r="Q192" s="104"/>
      <c r="R192" s="116" t="s">
        <v>51</v>
      </c>
      <c r="S192" s="117"/>
    </row>
    <row r="193" spans="2:19" ht="15" customHeight="1">
      <c r="B193" s="110"/>
      <c r="C193" s="111"/>
      <c r="D193" s="112"/>
      <c r="E193" s="111"/>
      <c r="F193" s="113"/>
      <c r="G193" s="106"/>
      <c r="H193" s="114"/>
      <c r="I193" s="100"/>
      <c r="J193" s="100"/>
      <c r="K193" s="187"/>
      <c r="L193" s="101" t="s">
        <v>46</v>
      </c>
      <c r="M193" s="102">
        <v>7</v>
      </c>
      <c r="N193" s="102">
        <v>7</v>
      </c>
      <c r="O193" s="102">
        <v>2.4</v>
      </c>
      <c r="P193" s="103">
        <f>((M193+N193)/2)+O193</f>
        <v>9.4</v>
      </c>
      <c r="Q193" s="104"/>
      <c r="R193" s="118" t="s">
        <v>41</v>
      </c>
      <c r="S193" s="117"/>
    </row>
    <row r="194" spans="2:19" ht="15" customHeight="1">
      <c r="B194" s="110"/>
      <c r="C194" s="111"/>
      <c r="D194" s="112"/>
      <c r="E194" s="111"/>
      <c r="F194" s="113"/>
      <c r="G194" s="106"/>
      <c r="H194" s="114"/>
      <c r="I194" s="100"/>
      <c r="J194" s="100"/>
      <c r="K194" s="187" t="s">
        <v>68</v>
      </c>
      <c r="L194" s="101" t="s">
        <v>44</v>
      </c>
      <c r="M194" s="102">
        <v>7.2</v>
      </c>
      <c r="N194" s="102">
        <v>7.2</v>
      </c>
      <c r="O194" s="102">
        <v>2</v>
      </c>
      <c r="P194" s="103">
        <f>((M194+N194)/2)+O194</f>
        <v>9.2</v>
      </c>
      <c r="Q194" s="104"/>
      <c r="R194" s="119" t="s">
        <v>53</v>
      </c>
      <c r="S194" s="117"/>
    </row>
    <row r="195" spans="2:19" ht="15" customHeight="1">
      <c r="B195" s="110"/>
      <c r="C195" s="111"/>
      <c r="D195" s="112"/>
      <c r="E195" s="111"/>
      <c r="F195" s="113"/>
      <c r="G195" s="106"/>
      <c r="H195" s="114"/>
      <c r="I195" s="100"/>
      <c r="J195" s="100"/>
      <c r="K195" s="187"/>
      <c r="L195" s="101" t="s">
        <v>46</v>
      </c>
      <c r="M195" s="102">
        <v>6.7</v>
      </c>
      <c r="N195" s="102">
        <v>6.7</v>
      </c>
      <c r="O195" s="102">
        <v>2.6</v>
      </c>
      <c r="P195" s="103">
        <f>((M195+N195)/2)+O195</f>
        <v>9.3</v>
      </c>
      <c r="Q195" s="104"/>
      <c r="R195" s="120" t="s">
        <v>42</v>
      </c>
      <c r="S195" s="121" t="s">
        <v>18</v>
      </c>
    </row>
    <row r="196" spans="2:19" ht="12.75" customHeight="1">
      <c r="B196" s="110"/>
      <c r="C196" s="111"/>
      <c r="D196" s="112"/>
      <c r="E196" s="111"/>
      <c r="F196" s="113"/>
      <c r="G196" s="106"/>
      <c r="H196" s="114"/>
      <c r="I196" s="100"/>
      <c r="J196" s="100"/>
      <c r="K196" s="112"/>
      <c r="L196" s="112"/>
      <c r="M196" s="122"/>
      <c r="N196" s="123"/>
      <c r="O196" s="124" t="s">
        <v>54</v>
      </c>
      <c r="P196" s="109">
        <f>SUM(P188:P195)</f>
        <v>71.89999999999999</v>
      </c>
      <c r="Q196" s="104"/>
      <c r="R196" s="191">
        <f>SUM(I190,P196)</f>
        <v>88.39999999999999</v>
      </c>
      <c r="S196" s="126">
        <f>RANK(R196,R$196:R$208)</f>
        <v>2</v>
      </c>
    </row>
    <row r="197" spans="2:19" ht="14.25" customHeight="1">
      <c r="B197" s="110"/>
      <c r="C197" s="111"/>
      <c r="D197" s="112"/>
      <c r="E197" s="111"/>
      <c r="F197" s="113"/>
      <c r="G197" s="106"/>
      <c r="H197" s="114"/>
      <c r="I197" s="100"/>
      <c r="J197" s="100"/>
      <c r="K197" s="112"/>
      <c r="L197" s="112"/>
      <c r="M197" s="127"/>
      <c r="N197" s="106"/>
      <c r="O197" s="106"/>
      <c r="P197" s="100"/>
      <c r="Q197" s="104"/>
      <c r="R197" s="106"/>
      <c r="S197" s="107"/>
    </row>
    <row r="198" spans="2:19" ht="12.75" customHeight="1">
      <c r="B198" s="105"/>
      <c r="C198" s="95"/>
      <c r="D198" s="128"/>
      <c r="E198" s="128"/>
      <c r="F198" s="128"/>
      <c r="G198" s="95"/>
      <c r="H198" s="95"/>
      <c r="I198" s="95"/>
      <c r="J198" s="87"/>
      <c r="K198" s="128"/>
      <c r="L198" s="128"/>
      <c r="M198" s="129" t="s">
        <v>6</v>
      </c>
      <c r="N198" s="192"/>
      <c r="O198" s="130" t="s">
        <v>7</v>
      </c>
      <c r="P198" s="87"/>
      <c r="Q198" s="104"/>
      <c r="R198" s="131"/>
      <c r="S198" s="132"/>
    </row>
    <row r="199" spans="2:19" ht="12.75" customHeight="1">
      <c r="B199" s="97"/>
      <c r="C199" s="104"/>
      <c r="D199" s="84" t="s">
        <v>41</v>
      </c>
      <c r="E199" s="85"/>
      <c r="F199" s="85"/>
      <c r="G199" s="86"/>
      <c r="H199" s="86"/>
      <c r="I199" s="87"/>
      <c r="J199" s="88"/>
      <c r="K199" s="193" t="s">
        <v>42</v>
      </c>
      <c r="L199" s="89"/>
      <c r="M199" s="90" t="s">
        <v>11</v>
      </c>
      <c r="N199" s="91" t="s">
        <v>12</v>
      </c>
      <c r="O199" s="92" t="s">
        <v>14</v>
      </c>
      <c r="P199" s="93" t="s">
        <v>8</v>
      </c>
      <c r="Q199" s="94"/>
      <c r="R199" s="95"/>
      <c r="S199" s="96"/>
    </row>
    <row r="200" spans="2:19" ht="12.75" customHeight="1">
      <c r="B200" s="97"/>
      <c r="C200" s="133"/>
      <c r="D200" s="194" t="s">
        <v>6</v>
      </c>
      <c r="E200" s="195"/>
      <c r="F200" s="196"/>
      <c r="G200" s="129" t="s">
        <v>7</v>
      </c>
      <c r="H200" s="197"/>
      <c r="I200" s="87"/>
      <c r="J200" s="100"/>
      <c r="K200" s="101" t="s">
        <v>104</v>
      </c>
      <c r="L200" s="101" t="s">
        <v>44</v>
      </c>
      <c r="M200" s="102">
        <v>7.3</v>
      </c>
      <c r="N200" s="102">
        <v>7.4</v>
      </c>
      <c r="O200" s="102">
        <v>1.5</v>
      </c>
      <c r="P200" s="103">
        <f>((M200+N200)/2)+O200</f>
        <v>8.85</v>
      </c>
      <c r="Q200" s="104"/>
      <c r="R200" s="95"/>
      <c r="S200" s="96"/>
    </row>
    <row r="201" spans="2:19" ht="12.75" customHeight="1">
      <c r="B201" s="134"/>
      <c r="C201" s="135"/>
      <c r="D201" s="90" t="s">
        <v>11</v>
      </c>
      <c r="E201" s="91" t="s">
        <v>12</v>
      </c>
      <c r="F201" s="92" t="s">
        <v>13</v>
      </c>
      <c r="G201" s="92" t="s">
        <v>14</v>
      </c>
      <c r="H201" s="92" t="s">
        <v>13</v>
      </c>
      <c r="I201" s="93" t="s">
        <v>45</v>
      </c>
      <c r="J201" s="100"/>
      <c r="K201" s="101"/>
      <c r="L201" s="101" t="s">
        <v>46</v>
      </c>
      <c r="M201" s="102">
        <v>7.4</v>
      </c>
      <c r="N201" s="102">
        <v>7.5</v>
      </c>
      <c r="O201" s="102">
        <v>1.6</v>
      </c>
      <c r="P201" s="103">
        <f>((M201+N201)/2)+O201</f>
        <v>9.05</v>
      </c>
      <c r="Q201" s="104"/>
      <c r="R201" s="106"/>
      <c r="S201" s="107"/>
    </row>
    <row r="202" spans="2:19" ht="12.75" customHeight="1">
      <c r="B202" s="101">
        <v>2</v>
      </c>
      <c r="C202" s="138" t="s">
        <v>24</v>
      </c>
      <c r="D202" s="102">
        <v>9.3</v>
      </c>
      <c r="E202" s="102">
        <v>9.9</v>
      </c>
      <c r="F202" s="108">
        <f>AVERAGE(D202:E202)</f>
        <v>9.600000000000001</v>
      </c>
      <c r="G202" s="102">
        <v>15</v>
      </c>
      <c r="H202" s="108">
        <f>(G202)</f>
        <v>15</v>
      </c>
      <c r="I202" s="109">
        <f>SUM(F202+H202)</f>
        <v>24.6</v>
      </c>
      <c r="J202" s="100"/>
      <c r="K202" s="101" t="s">
        <v>105</v>
      </c>
      <c r="L202" s="101" t="s">
        <v>44</v>
      </c>
      <c r="M202" s="102">
        <v>7.4</v>
      </c>
      <c r="N202" s="102">
        <v>7.3</v>
      </c>
      <c r="O202" s="102">
        <v>1.5</v>
      </c>
      <c r="P202" s="103">
        <f>((M202+N202)/2)+O202</f>
        <v>8.85</v>
      </c>
      <c r="Q202" s="104"/>
      <c r="R202" s="95"/>
      <c r="S202" s="96"/>
    </row>
    <row r="203" spans="2:19" ht="15" customHeight="1">
      <c r="B203" s="110"/>
      <c r="C203" s="111"/>
      <c r="D203" s="112"/>
      <c r="E203" s="111"/>
      <c r="F203" s="113"/>
      <c r="G203" s="106"/>
      <c r="H203" s="114"/>
      <c r="I203" s="100"/>
      <c r="J203" s="100"/>
      <c r="K203" s="101"/>
      <c r="L203" s="101" t="s">
        <v>46</v>
      </c>
      <c r="M203" s="102">
        <v>7.4</v>
      </c>
      <c r="N203" s="102">
        <v>7.3</v>
      </c>
      <c r="O203" s="102">
        <v>1.6</v>
      </c>
      <c r="P203" s="103">
        <f>((M203+N203)/2)+O203</f>
        <v>8.95</v>
      </c>
      <c r="Q203" s="104"/>
      <c r="R203" s="115" t="s">
        <v>49</v>
      </c>
      <c r="S203" s="96"/>
    </row>
    <row r="204" spans="2:19" ht="15" customHeight="1">
      <c r="B204" s="110"/>
      <c r="C204" s="111"/>
      <c r="D204" s="112"/>
      <c r="E204" s="111"/>
      <c r="F204" s="113"/>
      <c r="G204" s="106"/>
      <c r="H204" s="114"/>
      <c r="I204" s="100"/>
      <c r="J204" s="100"/>
      <c r="K204" s="101" t="s">
        <v>106</v>
      </c>
      <c r="L204" s="101" t="s">
        <v>44</v>
      </c>
      <c r="M204" s="102">
        <v>7.5</v>
      </c>
      <c r="N204" s="102">
        <v>7.4</v>
      </c>
      <c r="O204" s="102">
        <v>1.7000000000000002</v>
      </c>
      <c r="P204" s="103">
        <f>((M204+N204)/2)+O204</f>
        <v>9.15</v>
      </c>
      <c r="Q204" s="104"/>
      <c r="R204" s="116" t="s">
        <v>51</v>
      </c>
      <c r="S204" s="117"/>
    </row>
    <row r="205" spans="2:19" ht="15" customHeight="1">
      <c r="B205" s="110"/>
      <c r="C205" s="111"/>
      <c r="D205" s="112"/>
      <c r="E205" s="111"/>
      <c r="F205" s="113"/>
      <c r="G205" s="106"/>
      <c r="H205" s="114"/>
      <c r="I205" s="100"/>
      <c r="J205" s="100"/>
      <c r="K205" s="101"/>
      <c r="L205" s="101" t="s">
        <v>46</v>
      </c>
      <c r="M205" s="102">
        <v>7.3</v>
      </c>
      <c r="N205" s="102">
        <v>7.4</v>
      </c>
      <c r="O205" s="102">
        <v>1.7000000000000002</v>
      </c>
      <c r="P205" s="103">
        <f>((M205+N205)/2)+O205</f>
        <v>9.05</v>
      </c>
      <c r="Q205" s="104"/>
      <c r="R205" s="118" t="s">
        <v>41</v>
      </c>
      <c r="S205" s="117"/>
    </row>
    <row r="206" spans="2:19" ht="15" customHeight="1">
      <c r="B206" s="110"/>
      <c r="C206" s="111"/>
      <c r="D206" s="112"/>
      <c r="E206" s="111"/>
      <c r="F206" s="113"/>
      <c r="G206" s="106"/>
      <c r="H206" s="114"/>
      <c r="I206" s="100"/>
      <c r="J206" s="100"/>
      <c r="K206" s="101" t="s">
        <v>107</v>
      </c>
      <c r="L206" s="101" t="s">
        <v>44</v>
      </c>
      <c r="M206" s="102">
        <v>7.6</v>
      </c>
      <c r="N206" s="102">
        <v>7.6</v>
      </c>
      <c r="O206" s="102">
        <v>1.9</v>
      </c>
      <c r="P206" s="103">
        <f>((M206+N206)/2)+O206</f>
        <v>9.5</v>
      </c>
      <c r="Q206" s="104"/>
      <c r="R206" s="119" t="s">
        <v>53</v>
      </c>
      <c r="S206" s="117"/>
    </row>
    <row r="207" spans="2:19" ht="15" customHeight="1">
      <c r="B207" s="110"/>
      <c r="C207" s="111"/>
      <c r="D207" s="112"/>
      <c r="E207" s="111"/>
      <c r="F207" s="113"/>
      <c r="G207" s="106"/>
      <c r="H207" s="114"/>
      <c r="I207" s="100"/>
      <c r="J207" s="100"/>
      <c r="K207" s="101"/>
      <c r="L207" s="101" t="s">
        <v>46</v>
      </c>
      <c r="M207" s="102">
        <v>7.3</v>
      </c>
      <c r="N207" s="102">
        <v>7.3</v>
      </c>
      <c r="O207" s="102">
        <v>1.7000000000000002</v>
      </c>
      <c r="P207" s="103">
        <f>((M207+N207)/2)+O207</f>
        <v>9</v>
      </c>
      <c r="Q207" s="104"/>
      <c r="R207" s="120" t="s">
        <v>42</v>
      </c>
      <c r="S207" s="121" t="s">
        <v>18</v>
      </c>
    </row>
    <row r="208" spans="2:19" ht="12" customHeight="1">
      <c r="B208" s="139"/>
      <c r="C208" s="140"/>
      <c r="D208" s="141"/>
      <c r="E208" s="140"/>
      <c r="F208" s="142"/>
      <c r="G208" s="143"/>
      <c r="H208" s="144"/>
      <c r="I208" s="145"/>
      <c r="J208" s="145"/>
      <c r="K208" s="141"/>
      <c r="L208" s="141"/>
      <c r="M208" s="146"/>
      <c r="N208" s="147"/>
      <c r="O208" s="124" t="s">
        <v>54</v>
      </c>
      <c r="P208" s="109">
        <f>SUM(P200:P207)</f>
        <v>72.39999999999999</v>
      </c>
      <c r="Q208" s="148"/>
      <c r="R208" s="191">
        <f>SUM(I202,P208)</f>
        <v>97</v>
      </c>
      <c r="S208" s="126">
        <f>RANK(R208,R$196:R$208)</f>
        <v>1</v>
      </c>
    </row>
    <row r="209" spans="4:12" ht="12" customHeight="1">
      <c r="D209" s="149"/>
      <c r="E209" s="149"/>
      <c r="F209" s="149"/>
      <c r="K209" s="149"/>
      <c r="L209" s="149"/>
    </row>
    <row r="210" ht="12" customHeight="1"/>
    <row r="211" ht="12" customHeight="1"/>
    <row r="212" ht="12" customHeight="1"/>
    <row r="213" ht="12" customHeight="1"/>
    <row r="214" ht="12" customHeight="1"/>
    <row r="215" spans="2:19" ht="16.5" customHeight="1">
      <c r="B215" s="75"/>
      <c r="C215" s="76" t="s">
        <v>108</v>
      </c>
      <c r="D215" s="150"/>
      <c r="E215" s="150"/>
      <c r="F215" s="150"/>
      <c r="G215" s="77"/>
      <c r="H215" s="77"/>
      <c r="I215" s="77"/>
      <c r="J215" s="78"/>
      <c r="K215" s="150"/>
      <c r="L215" s="150"/>
      <c r="M215" s="79" t="s">
        <v>6</v>
      </c>
      <c r="N215" s="79"/>
      <c r="O215" s="80" t="s">
        <v>7</v>
      </c>
      <c r="P215" s="78"/>
      <c r="Q215" s="81"/>
      <c r="R215" s="82"/>
      <c r="S215" s="83"/>
    </row>
    <row r="216" spans="2:19" ht="16.5" customHeight="1">
      <c r="B216" s="21" t="s">
        <v>9</v>
      </c>
      <c r="C216" s="22" t="s">
        <v>10</v>
      </c>
      <c r="D216" s="84" t="s">
        <v>41</v>
      </c>
      <c r="E216" s="85"/>
      <c r="F216" s="85"/>
      <c r="G216" s="86"/>
      <c r="H216" s="86"/>
      <c r="I216" s="87"/>
      <c r="J216" s="88"/>
      <c r="K216" s="89" t="s">
        <v>42</v>
      </c>
      <c r="L216" s="89"/>
      <c r="M216" s="90" t="s">
        <v>11</v>
      </c>
      <c r="N216" s="91" t="s">
        <v>12</v>
      </c>
      <c r="O216" s="92" t="s">
        <v>14</v>
      </c>
      <c r="P216" s="93" t="s">
        <v>8</v>
      </c>
      <c r="Q216" s="94"/>
      <c r="R216" s="95"/>
      <c r="S216" s="96"/>
    </row>
    <row r="217" spans="2:19" ht="12" customHeight="1">
      <c r="B217" s="97"/>
      <c r="C217" s="95"/>
      <c r="D217" s="98" t="s">
        <v>6</v>
      </c>
      <c r="E217" s="98"/>
      <c r="F217" s="98"/>
      <c r="G217" s="99" t="s">
        <v>7</v>
      </c>
      <c r="H217" s="99"/>
      <c r="I217" s="87"/>
      <c r="J217" s="100"/>
      <c r="K217" s="101" t="s">
        <v>109</v>
      </c>
      <c r="L217" s="101" t="s">
        <v>44</v>
      </c>
      <c r="M217" s="102">
        <v>7.3</v>
      </c>
      <c r="N217" s="102">
        <v>7.3</v>
      </c>
      <c r="O217" s="102">
        <v>2.1</v>
      </c>
      <c r="P217" s="103">
        <f>((M217+N217)/2)+O217</f>
        <v>9.4</v>
      </c>
      <c r="Q217" s="104"/>
      <c r="R217" s="95"/>
      <c r="S217" s="96"/>
    </row>
    <row r="218" spans="2:19" ht="12" customHeight="1">
      <c r="B218" s="105"/>
      <c r="C218" s="95"/>
      <c r="D218" s="90" t="s">
        <v>11</v>
      </c>
      <c r="E218" s="91" t="s">
        <v>12</v>
      </c>
      <c r="F218" s="92" t="s">
        <v>13</v>
      </c>
      <c r="G218" s="92" t="s">
        <v>14</v>
      </c>
      <c r="H218" s="92" t="s">
        <v>13</v>
      </c>
      <c r="I218" s="93" t="s">
        <v>45</v>
      </c>
      <c r="J218" s="100"/>
      <c r="K218" s="101"/>
      <c r="L218" s="101" t="s">
        <v>46</v>
      </c>
      <c r="M218" s="102">
        <v>7.4</v>
      </c>
      <c r="N218" s="102">
        <v>7.5</v>
      </c>
      <c r="O218" s="102">
        <v>2.2</v>
      </c>
      <c r="P218" s="103">
        <f>((M218+N218)/2)+O218</f>
        <v>9.65</v>
      </c>
      <c r="Q218" s="104"/>
      <c r="R218" s="106"/>
      <c r="S218" s="107"/>
    </row>
    <row r="219" spans="2:19" ht="12.75" customHeight="1">
      <c r="B219" s="101">
        <v>1</v>
      </c>
      <c r="C219" s="138" t="s">
        <v>24</v>
      </c>
      <c r="D219" s="102">
        <v>10.5</v>
      </c>
      <c r="E219" s="102">
        <v>10.9</v>
      </c>
      <c r="F219" s="108">
        <f>AVERAGE(D219:E219)</f>
        <v>10.7</v>
      </c>
      <c r="G219" s="102">
        <v>18.7</v>
      </c>
      <c r="H219" s="108">
        <f>(G219)</f>
        <v>18.7</v>
      </c>
      <c r="I219" s="109">
        <f>SUM(F219+H219)</f>
        <v>29.4</v>
      </c>
      <c r="J219" s="100"/>
      <c r="K219" s="101" t="s">
        <v>110</v>
      </c>
      <c r="L219" s="101" t="s">
        <v>44</v>
      </c>
      <c r="M219" s="102">
        <v>7.2</v>
      </c>
      <c r="N219" s="102">
        <v>7.2</v>
      </c>
      <c r="O219" s="102">
        <v>2.1</v>
      </c>
      <c r="P219" s="103">
        <f>((M219+N219)/2)+O219</f>
        <v>9.3</v>
      </c>
      <c r="Q219" s="104"/>
      <c r="R219" s="95"/>
      <c r="S219" s="96"/>
    </row>
    <row r="220" spans="2:19" ht="14.25" customHeight="1">
      <c r="B220" s="110"/>
      <c r="C220" s="111"/>
      <c r="D220" s="112"/>
      <c r="E220" s="111"/>
      <c r="F220" s="113"/>
      <c r="G220" s="106"/>
      <c r="H220" s="114"/>
      <c r="I220" s="100"/>
      <c r="J220" s="100"/>
      <c r="K220" s="101"/>
      <c r="L220" s="101" t="s">
        <v>46</v>
      </c>
      <c r="M220" s="102">
        <v>7.4</v>
      </c>
      <c r="N220" s="102">
        <v>7.2</v>
      </c>
      <c r="O220" s="102">
        <v>2.2</v>
      </c>
      <c r="P220" s="103">
        <f>((M220+N220)/2)+O220</f>
        <v>9.5</v>
      </c>
      <c r="Q220" s="104"/>
      <c r="R220" s="115" t="s">
        <v>49</v>
      </c>
      <c r="S220" s="96"/>
    </row>
    <row r="221" spans="2:19" ht="12" customHeight="1">
      <c r="B221" s="110"/>
      <c r="C221" s="111"/>
      <c r="D221" s="112"/>
      <c r="E221" s="111"/>
      <c r="F221" s="113"/>
      <c r="G221" s="106"/>
      <c r="H221" s="114"/>
      <c r="I221" s="100"/>
      <c r="J221" s="100"/>
      <c r="K221" s="101" t="s">
        <v>111</v>
      </c>
      <c r="L221" s="101" t="s">
        <v>44</v>
      </c>
      <c r="M221" s="102">
        <v>7.3</v>
      </c>
      <c r="N221" s="102">
        <v>7.4</v>
      </c>
      <c r="O221" s="102">
        <v>2.5</v>
      </c>
      <c r="P221" s="103">
        <f>((M221+N221)/2)+O221</f>
        <v>9.85</v>
      </c>
      <c r="Q221" s="104"/>
      <c r="R221" s="116" t="s">
        <v>51</v>
      </c>
      <c r="S221" s="117"/>
    </row>
    <row r="222" spans="2:19" ht="12" customHeight="1">
      <c r="B222" s="110"/>
      <c r="C222" s="111"/>
      <c r="D222" s="112"/>
      <c r="E222" s="111"/>
      <c r="F222" s="113"/>
      <c r="G222" s="106"/>
      <c r="H222" s="114"/>
      <c r="I222" s="100"/>
      <c r="J222" s="100"/>
      <c r="K222" s="101"/>
      <c r="L222" s="101" t="s">
        <v>46</v>
      </c>
      <c r="M222" s="102">
        <v>7.4</v>
      </c>
      <c r="N222" s="102">
        <v>7.5</v>
      </c>
      <c r="O222" s="102">
        <v>2.3</v>
      </c>
      <c r="P222" s="103">
        <f>((M222+N222)/2)+O222</f>
        <v>9.75</v>
      </c>
      <c r="Q222" s="104"/>
      <c r="R222" s="118" t="s">
        <v>41</v>
      </c>
      <c r="S222" s="117"/>
    </row>
    <row r="223" spans="2:19" ht="12" customHeight="1">
      <c r="B223" s="110"/>
      <c r="C223" s="111"/>
      <c r="D223" s="112"/>
      <c r="E223" s="111"/>
      <c r="F223" s="113"/>
      <c r="G223" s="106"/>
      <c r="H223" s="114"/>
      <c r="I223" s="100"/>
      <c r="J223" s="100"/>
      <c r="K223" s="101" t="s">
        <v>112</v>
      </c>
      <c r="L223" s="101" t="s">
        <v>44</v>
      </c>
      <c r="M223" s="102">
        <v>7.4</v>
      </c>
      <c r="N223" s="102">
        <v>7.3</v>
      </c>
      <c r="O223" s="102">
        <v>2.1</v>
      </c>
      <c r="P223" s="103">
        <f>((M223+N223)/2)+O223</f>
        <v>9.45</v>
      </c>
      <c r="Q223" s="104"/>
      <c r="R223" s="119" t="s">
        <v>53</v>
      </c>
      <c r="S223" s="117"/>
    </row>
    <row r="224" spans="2:19" ht="12" customHeight="1">
      <c r="B224" s="110"/>
      <c r="C224" s="111"/>
      <c r="D224" s="112"/>
      <c r="E224" s="111"/>
      <c r="F224" s="113"/>
      <c r="G224" s="106"/>
      <c r="H224" s="114"/>
      <c r="I224" s="100"/>
      <c r="J224" s="100"/>
      <c r="K224" s="101"/>
      <c r="L224" s="101" t="s">
        <v>46</v>
      </c>
      <c r="M224" s="102">
        <v>7.5</v>
      </c>
      <c r="N224" s="102">
        <v>7.6</v>
      </c>
      <c r="O224" s="102">
        <v>2.2</v>
      </c>
      <c r="P224" s="103">
        <f>((M224+N224)/2)+O224</f>
        <v>9.75</v>
      </c>
      <c r="Q224" s="104"/>
      <c r="R224" s="120" t="s">
        <v>42</v>
      </c>
      <c r="S224" s="121" t="s">
        <v>18</v>
      </c>
    </row>
    <row r="225" spans="2:19" ht="12" customHeight="1">
      <c r="B225" s="110"/>
      <c r="C225" s="111"/>
      <c r="D225" s="112"/>
      <c r="E225" s="111"/>
      <c r="F225" s="113"/>
      <c r="G225" s="106"/>
      <c r="H225" s="114"/>
      <c r="I225" s="100"/>
      <c r="J225" s="100"/>
      <c r="K225" s="112"/>
      <c r="L225" s="112"/>
      <c r="M225" s="122"/>
      <c r="N225" s="123"/>
      <c r="O225" s="124" t="s">
        <v>54</v>
      </c>
      <c r="P225" s="109">
        <f>SUM(P217:P224)</f>
        <v>76.65</v>
      </c>
      <c r="Q225" s="104"/>
      <c r="R225" s="191">
        <f>SUM(I219,P225)</f>
        <v>106.05000000000001</v>
      </c>
      <c r="S225" s="126">
        <f>RANK(R225,R$225:R$237)</f>
        <v>1</v>
      </c>
    </row>
    <row r="226" spans="2:19" ht="12" customHeight="1">
      <c r="B226" s="110"/>
      <c r="C226" s="111"/>
      <c r="D226" s="112"/>
      <c r="E226" s="111"/>
      <c r="F226" s="113"/>
      <c r="G226" s="106"/>
      <c r="H226" s="114"/>
      <c r="I226" s="100"/>
      <c r="J226" s="100"/>
      <c r="K226" s="112"/>
      <c r="L226" s="112"/>
      <c r="M226" s="127"/>
      <c r="N226" s="106"/>
      <c r="O226" s="106"/>
      <c r="P226" s="100"/>
      <c r="Q226" s="104"/>
      <c r="R226" s="106"/>
      <c r="S226" s="107"/>
    </row>
    <row r="227" spans="2:19" ht="12" customHeight="1">
      <c r="B227" s="105"/>
      <c r="C227" s="95"/>
      <c r="D227" s="128"/>
      <c r="E227" s="128"/>
      <c r="F227" s="128"/>
      <c r="G227" s="95"/>
      <c r="H227" s="95"/>
      <c r="I227" s="95"/>
      <c r="J227" s="87"/>
      <c r="K227" s="128"/>
      <c r="L227" s="128"/>
      <c r="M227" s="129" t="s">
        <v>6</v>
      </c>
      <c r="N227" s="129"/>
      <c r="O227" s="130" t="s">
        <v>7</v>
      </c>
      <c r="P227" s="87"/>
      <c r="Q227" s="104"/>
      <c r="R227" s="131"/>
      <c r="S227" s="132"/>
    </row>
    <row r="228" spans="2:19" ht="16.5" customHeight="1">
      <c r="B228" s="97"/>
      <c r="C228" s="104"/>
      <c r="D228" s="84" t="s">
        <v>41</v>
      </c>
      <c r="E228" s="85"/>
      <c r="F228" s="85"/>
      <c r="G228" s="86"/>
      <c r="H228" s="86"/>
      <c r="I228" s="87"/>
      <c r="J228" s="88"/>
      <c r="K228" s="89" t="s">
        <v>42</v>
      </c>
      <c r="L228" s="89"/>
      <c r="M228" s="90" t="s">
        <v>11</v>
      </c>
      <c r="N228" s="91" t="s">
        <v>12</v>
      </c>
      <c r="O228" s="92" t="s">
        <v>14</v>
      </c>
      <c r="P228" s="93" t="s">
        <v>8</v>
      </c>
      <c r="Q228" s="94"/>
      <c r="R228" s="95"/>
      <c r="S228" s="96"/>
    </row>
    <row r="229" spans="2:19" ht="16.5" customHeight="1">
      <c r="B229" s="97"/>
      <c r="C229" s="133"/>
      <c r="D229" s="98" t="s">
        <v>6</v>
      </c>
      <c r="E229" s="98"/>
      <c r="F229" s="98"/>
      <c r="G229" s="99" t="s">
        <v>7</v>
      </c>
      <c r="H229" s="99"/>
      <c r="I229" s="87"/>
      <c r="J229" s="100"/>
      <c r="K229" s="101" t="s">
        <v>113</v>
      </c>
      <c r="L229" s="101" t="s">
        <v>44</v>
      </c>
      <c r="M229" s="102">
        <v>7.4</v>
      </c>
      <c r="N229" s="102">
        <v>7.4</v>
      </c>
      <c r="O229" s="102">
        <v>1.9</v>
      </c>
      <c r="P229" s="103">
        <f>((M229+N229)/2)+O229</f>
        <v>9.3</v>
      </c>
      <c r="Q229" s="104"/>
      <c r="R229" s="95"/>
      <c r="S229" s="96"/>
    </row>
    <row r="230" spans="2:19" ht="12" customHeight="1">
      <c r="B230" s="134"/>
      <c r="C230" s="135"/>
      <c r="D230" s="90" t="s">
        <v>11</v>
      </c>
      <c r="E230" s="91" t="s">
        <v>12</v>
      </c>
      <c r="F230" s="92" t="s">
        <v>13</v>
      </c>
      <c r="G230" s="92" t="s">
        <v>14</v>
      </c>
      <c r="H230" s="92" t="s">
        <v>13</v>
      </c>
      <c r="I230" s="93" t="s">
        <v>45</v>
      </c>
      <c r="J230" s="100"/>
      <c r="K230" s="101"/>
      <c r="L230" s="101" t="s">
        <v>46</v>
      </c>
      <c r="M230" s="102">
        <v>7.2</v>
      </c>
      <c r="N230" s="102">
        <v>7.3</v>
      </c>
      <c r="O230" s="102">
        <v>1.6</v>
      </c>
      <c r="P230" s="103">
        <f>((M230+N230)/2)+O230</f>
        <v>8.85</v>
      </c>
      <c r="Q230" s="104"/>
      <c r="R230" s="106"/>
      <c r="S230" s="107"/>
    </row>
    <row r="231" spans="2:19" ht="12.75" customHeight="1">
      <c r="B231" s="101">
        <v>2</v>
      </c>
      <c r="C231" s="188" t="s">
        <v>25</v>
      </c>
      <c r="D231" s="102">
        <v>0</v>
      </c>
      <c r="E231" s="102">
        <v>0</v>
      </c>
      <c r="F231" s="108">
        <f>AVERAGE(D231:E231)</f>
        <v>0</v>
      </c>
      <c r="G231" s="102">
        <v>13.2</v>
      </c>
      <c r="H231" s="108">
        <f>(G231)</f>
        <v>13.2</v>
      </c>
      <c r="I231" s="109">
        <f>SUM(F231+H231)</f>
        <v>13.2</v>
      </c>
      <c r="J231" s="100"/>
      <c r="K231" s="101" t="s">
        <v>114</v>
      </c>
      <c r="L231" s="101" t="s">
        <v>44</v>
      </c>
      <c r="M231" s="102">
        <v>7.2</v>
      </c>
      <c r="N231" s="102">
        <v>7.2</v>
      </c>
      <c r="O231" s="102">
        <v>1.5</v>
      </c>
      <c r="P231" s="103">
        <f>((M231+N231)/2)+O231</f>
        <v>8.7</v>
      </c>
      <c r="Q231" s="104"/>
      <c r="R231" s="95"/>
      <c r="S231" s="96"/>
    </row>
    <row r="232" spans="2:19" ht="14.25" customHeight="1">
      <c r="B232" s="110"/>
      <c r="C232" s="111"/>
      <c r="D232" s="112"/>
      <c r="E232" s="111"/>
      <c r="F232" s="113"/>
      <c r="G232" s="106"/>
      <c r="H232" s="114"/>
      <c r="I232" s="100"/>
      <c r="J232" s="100"/>
      <c r="K232" s="101"/>
      <c r="L232" s="101" t="s">
        <v>46</v>
      </c>
      <c r="M232" s="102">
        <v>7</v>
      </c>
      <c r="N232" s="102">
        <v>6.9</v>
      </c>
      <c r="O232" s="102">
        <v>1.6</v>
      </c>
      <c r="P232" s="103">
        <f>((M232+N232)/2)+O232</f>
        <v>8.55</v>
      </c>
      <c r="Q232" s="104"/>
      <c r="R232" s="115" t="s">
        <v>49</v>
      </c>
      <c r="S232" s="96"/>
    </row>
    <row r="233" spans="2:19" ht="12" customHeight="1">
      <c r="B233" s="110"/>
      <c r="C233" s="111"/>
      <c r="D233" s="112"/>
      <c r="E233" s="111"/>
      <c r="F233" s="113"/>
      <c r="G233" s="106"/>
      <c r="H233" s="114"/>
      <c r="I233" s="100"/>
      <c r="J233" s="100"/>
      <c r="K233" s="101" t="s">
        <v>115</v>
      </c>
      <c r="L233" s="101" t="s">
        <v>44</v>
      </c>
      <c r="M233" s="102">
        <v>7.2</v>
      </c>
      <c r="N233" s="102">
        <v>7.3</v>
      </c>
      <c r="O233" s="102">
        <v>1.5</v>
      </c>
      <c r="P233" s="103">
        <f>((M233+N233)/2)+O233</f>
        <v>8.75</v>
      </c>
      <c r="Q233" s="104"/>
      <c r="R233" s="116" t="s">
        <v>51</v>
      </c>
      <c r="S233" s="117"/>
    </row>
    <row r="234" spans="2:19" ht="12" customHeight="1">
      <c r="B234" s="110"/>
      <c r="C234" s="111"/>
      <c r="D234" s="112"/>
      <c r="E234" s="111"/>
      <c r="F234" s="113"/>
      <c r="G234" s="106"/>
      <c r="H234" s="114"/>
      <c r="I234" s="100"/>
      <c r="J234" s="100"/>
      <c r="K234" s="101"/>
      <c r="L234" s="101" t="s">
        <v>46</v>
      </c>
      <c r="M234" s="102">
        <v>7.3</v>
      </c>
      <c r="N234" s="102">
        <v>7.3</v>
      </c>
      <c r="O234" s="102">
        <v>1.8</v>
      </c>
      <c r="P234" s="103">
        <f>((M234+N234)/2)+O234</f>
        <v>9.1</v>
      </c>
      <c r="Q234" s="104"/>
      <c r="R234" s="118" t="s">
        <v>41</v>
      </c>
      <c r="S234" s="117"/>
    </row>
    <row r="235" spans="2:19" ht="12" customHeight="1">
      <c r="B235" s="110"/>
      <c r="C235" s="111"/>
      <c r="D235" s="112"/>
      <c r="E235" s="111"/>
      <c r="F235" s="113"/>
      <c r="G235" s="106"/>
      <c r="H235" s="114"/>
      <c r="I235" s="100"/>
      <c r="J235" s="100"/>
      <c r="K235" s="101" t="s">
        <v>116</v>
      </c>
      <c r="L235" s="101" t="s">
        <v>44</v>
      </c>
      <c r="M235" s="102">
        <v>7.2</v>
      </c>
      <c r="N235" s="102">
        <v>7.1</v>
      </c>
      <c r="O235" s="102">
        <v>2</v>
      </c>
      <c r="P235" s="103">
        <f>((M235+N235)/2)+O235</f>
        <v>9.15</v>
      </c>
      <c r="Q235" s="104"/>
      <c r="R235" s="119" t="s">
        <v>53</v>
      </c>
      <c r="S235" s="117"/>
    </row>
    <row r="236" spans="2:19" ht="12" customHeight="1">
      <c r="B236" s="110"/>
      <c r="C236" s="111"/>
      <c r="D236" s="112"/>
      <c r="E236" s="111"/>
      <c r="F236" s="113"/>
      <c r="G236" s="106"/>
      <c r="H236" s="114"/>
      <c r="I236" s="100"/>
      <c r="J236" s="100"/>
      <c r="K236" s="101"/>
      <c r="L236" s="101" t="s">
        <v>46</v>
      </c>
      <c r="M236" s="102">
        <v>7</v>
      </c>
      <c r="N236" s="102">
        <v>7</v>
      </c>
      <c r="O236" s="102">
        <v>2.3</v>
      </c>
      <c r="P236" s="103">
        <f>((M236+N236)/2)+O236</f>
        <v>9.3</v>
      </c>
      <c r="Q236" s="104"/>
      <c r="R236" s="120" t="s">
        <v>42</v>
      </c>
      <c r="S236" s="121" t="s">
        <v>18</v>
      </c>
    </row>
    <row r="237" spans="2:19" ht="12" customHeight="1">
      <c r="B237" s="139"/>
      <c r="C237" s="140"/>
      <c r="D237" s="141"/>
      <c r="E237" s="140"/>
      <c r="F237" s="142"/>
      <c r="G237" s="143"/>
      <c r="H237" s="144"/>
      <c r="I237" s="145"/>
      <c r="J237" s="145"/>
      <c r="K237" s="141"/>
      <c r="L237" s="141"/>
      <c r="M237" s="146"/>
      <c r="N237" s="147"/>
      <c r="O237" s="124" t="s">
        <v>54</v>
      </c>
      <c r="P237" s="109">
        <f>SUM(P229:P236)</f>
        <v>71.69999999999999</v>
      </c>
      <c r="Q237" s="148"/>
      <c r="R237" s="191">
        <f>SUM(I231,P237)</f>
        <v>84.89999999999999</v>
      </c>
      <c r="S237" s="126">
        <f>RANK(R237,R$225:R$237)</f>
        <v>2</v>
      </c>
    </row>
  </sheetData>
  <sheetProtection sheet="1"/>
  <mergeCells count="124">
    <mergeCell ref="M8:N8"/>
    <mergeCell ref="K9:L9"/>
    <mergeCell ref="D10:F10"/>
    <mergeCell ref="G10:H10"/>
    <mergeCell ref="K10:K11"/>
    <mergeCell ref="K12:K13"/>
    <mergeCell ref="K14:K15"/>
    <mergeCell ref="K16:K17"/>
    <mergeCell ref="M20:N20"/>
    <mergeCell ref="K21:L21"/>
    <mergeCell ref="D22:F22"/>
    <mergeCell ref="G22:H22"/>
    <mergeCell ref="K22:K23"/>
    <mergeCell ref="K24:K25"/>
    <mergeCell ref="K26:K27"/>
    <mergeCell ref="K28:K29"/>
    <mergeCell ref="M32:N32"/>
    <mergeCell ref="K33:L33"/>
    <mergeCell ref="D34:F34"/>
    <mergeCell ref="G34:H34"/>
    <mergeCell ref="K34:K35"/>
    <mergeCell ref="K36:K37"/>
    <mergeCell ref="K38:K39"/>
    <mergeCell ref="K40:K41"/>
    <mergeCell ref="M45:N45"/>
    <mergeCell ref="K46:L46"/>
    <mergeCell ref="D47:F47"/>
    <mergeCell ref="G47:H47"/>
    <mergeCell ref="K47:K48"/>
    <mergeCell ref="K49:K50"/>
    <mergeCell ref="K51:K52"/>
    <mergeCell ref="K53:K54"/>
    <mergeCell ref="M57:N57"/>
    <mergeCell ref="K58:L58"/>
    <mergeCell ref="D59:F59"/>
    <mergeCell ref="G59:H59"/>
    <mergeCell ref="K59:K60"/>
    <mergeCell ref="K61:K62"/>
    <mergeCell ref="K63:K64"/>
    <mergeCell ref="K65:K66"/>
    <mergeCell ref="M70:N70"/>
    <mergeCell ref="K71:L71"/>
    <mergeCell ref="D72:F72"/>
    <mergeCell ref="G72:H72"/>
    <mergeCell ref="K72:K73"/>
    <mergeCell ref="K74:K75"/>
    <mergeCell ref="K76:K77"/>
    <mergeCell ref="K78:K79"/>
    <mergeCell ref="M108:N108"/>
    <mergeCell ref="K109:L109"/>
    <mergeCell ref="D110:F110"/>
    <mergeCell ref="G110:H110"/>
    <mergeCell ref="K110:K111"/>
    <mergeCell ref="K112:K113"/>
    <mergeCell ref="K114:K115"/>
    <mergeCell ref="K116:K117"/>
    <mergeCell ref="M120:N120"/>
    <mergeCell ref="K121:L121"/>
    <mergeCell ref="D122:F122"/>
    <mergeCell ref="G122:H122"/>
    <mergeCell ref="K122:K123"/>
    <mergeCell ref="K124:K125"/>
    <mergeCell ref="K126:K127"/>
    <mergeCell ref="K128:K129"/>
    <mergeCell ref="M132:N132"/>
    <mergeCell ref="K133:L133"/>
    <mergeCell ref="D134:F134"/>
    <mergeCell ref="G134:H134"/>
    <mergeCell ref="K134:K135"/>
    <mergeCell ref="K136:K137"/>
    <mergeCell ref="K138:K139"/>
    <mergeCell ref="K140:K141"/>
    <mergeCell ref="M144:N144"/>
    <mergeCell ref="K145:L145"/>
    <mergeCell ref="D146:F146"/>
    <mergeCell ref="G146:H146"/>
    <mergeCell ref="K146:K147"/>
    <mergeCell ref="K148:K149"/>
    <mergeCell ref="K150:K151"/>
    <mergeCell ref="K152:K153"/>
    <mergeCell ref="M156:N156"/>
    <mergeCell ref="K157:L157"/>
    <mergeCell ref="D158:F158"/>
    <mergeCell ref="G158:H158"/>
    <mergeCell ref="K158:K159"/>
    <mergeCell ref="K160:K161"/>
    <mergeCell ref="K162:K163"/>
    <mergeCell ref="K164:K165"/>
    <mergeCell ref="M168:N168"/>
    <mergeCell ref="K169:L169"/>
    <mergeCell ref="D170:F170"/>
    <mergeCell ref="G170:H170"/>
    <mergeCell ref="K170:K171"/>
    <mergeCell ref="K172:K173"/>
    <mergeCell ref="K174:K175"/>
    <mergeCell ref="K176:K177"/>
    <mergeCell ref="M186:N186"/>
    <mergeCell ref="K187:L187"/>
    <mergeCell ref="D188:F188"/>
    <mergeCell ref="G188:H188"/>
    <mergeCell ref="K188:K189"/>
    <mergeCell ref="K190:K191"/>
    <mergeCell ref="K192:K193"/>
    <mergeCell ref="K194:K195"/>
    <mergeCell ref="K200:K201"/>
    <mergeCell ref="K202:K203"/>
    <mergeCell ref="K204:K205"/>
    <mergeCell ref="K206:K207"/>
    <mergeCell ref="M215:N215"/>
    <mergeCell ref="K216:L216"/>
    <mergeCell ref="D217:F217"/>
    <mergeCell ref="G217:H217"/>
    <mergeCell ref="K217:K218"/>
    <mergeCell ref="K219:K220"/>
    <mergeCell ref="K221:K222"/>
    <mergeCell ref="K223:K224"/>
    <mergeCell ref="M227:N227"/>
    <mergeCell ref="K228:L228"/>
    <mergeCell ref="D229:F229"/>
    <mergeCell ref="G229:H229"/>
    <mergeCell ref="K229:K230"/>
    <mergeCell ref="K231:K232"/>
    <mergeCell ref="K233:K234"/>
    <mergeCell ref="K235:K236"/>
  </mergeCells>
  <printOptions/>
  <pageMargins left="0.2361111111111111" right="0.2361111111111111" top="0.19652777777777777" bottom="0.5513888888888889" header="0.5118055555555555" footer="0.5118055555555555"/>
  <pageSetup horizontalDpi="300" verticalDpi="300" orientation="portrait" scale="55"/>
  <rowBreaks count="1" manualBreakCount="1">
    <brk id="182" max="255" man="1"/>
  </rowBreaks>
  <colBreaks count="1" manualBreakCount="1">
    <brk id="2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Y240"/>
  <sheetViews>
    <sheetView workbookViewId="0" topLeftCell="A1">
      <selection activeCell="A1" sqref="A1"/>
    </sheetView>
  </sheetViews>
  <sheetFormatPr defaultColWidth="11.421875" defaultRowHeight="12.75"/>
  <cols>
    <col min="1" max="1" width="2.7109375" style="2" customWidth="1"/>
    <col min="2" max="2" width="7.7109375" style="1" customWidth="1"/>
    <col min="3" max="3" width="21.00390625" style="2" customWidth="1"/>
    <col min="4" max="4" width="21.421875" style="2" customWidth="1"/>
    <col min="5" max="5" width="2.7109375" style="2" customWidth="1"/>
    <col min="6" max="6" width="10.7109375" style="198" customWidth="1"/>
    <col min="7" max="7" width="10.7109375" style="2" customWidth="1"/>
    <col min="8" max="8" width="2.7109375" style="2" customWidth="1"/>
    <col min="9" max="9" width="11.421875" style="2" customWidth="1"/>
    <col min="10" max="11" width="7.7109375" style="199" customWidth="1"/>
    <col min="12" max="12" width="12.28125" style="199" customWidth="1"/>
    <col min="13" max="13" width="10.28125" style="198" customWidth="1"/>
    <col min="14" max="14" width="2.7109375" style="2" customWidth="1"/>
    <col min="15" max="15" width="7.7109375" style="200" customWidth="1"/>
    <col min="16" max="16" width="7.7109375" style="199" customWidth="1"/>
    <col min="17" max="17" width="13.7109375" style="199" customWidth="1"/>
    <col min="18" max="18" width="10.8515625" style="198" customWidth="1"/>
    <col min="19" max="19" width="2.7109375" style="4" customWidth="1"/>
    <col min="20" max="21" width="7.7109375" style="199" customWidth="1"/>
    <col min="22" max="22" width="13.28125" style="199" customWidth="1"/>
    <col min="23" max="23" width="10.421875" style="198" customWidth="1"/>
    <col min="24" max="24" width="2.7109375" style="2" customWidth="1"/>
    <col min="25" max="25" width="8.00390625" style="198" customWidth="1"/>
    <col min="26" max="16384" width="11.57421875" style="0" customWidth="1"/>
  </cols>
  <sheetData>
    <row r="1" spans="13:14" ht="12">
      <c r="M1" s="201"/>
      <c r="N1" s="3"/>
    </row>
    <row r="2" spans="2:15" ht="19.5">
      <c r="B2" s="10" t="s">
        <v>0</v>
      </c>
      <c r="C2" s="11"/>
      <c r="D2" s="11"/>
      <c r="E2" s="11"/>
      <c r="F2" s="202"/>
      <c r="G2" s="203" t="s">
        <v>117</v>
      </c>
      <c r="H2" s="11"/>
      <c r="I2" s="11"/>
      <c r="J2" s="204"/>
      <c r="K2" s="204"/>
      <c r="L2" s="204"/>
      <c r="M2" s="202"/>
      <c r="O2" s="205"/>
    </row>
    <row r="3" spans="2:14" ht="12">
      <c r="B3" s="13"/>
      <c r="C3" s="11"/>
      <c r="D3" s="11"/>
      <c r="E3" s="11"/>
      <c r="F3" s="202"/>
      <c r="G3" s="11"/>
      <c r="H3" s="11"/>
      <c r="I3" s="11"/>
      <c r="J3" s="204"/>
      <c r="K3" s="204"/>
      <c r="L3" s="204"/>
      <c r="M3" s="202"/>
      <c r="N3" s="206"/>
    </row>
    <row r="4" spans="2:25" ht="19.5">
      <c r="B4" s="14" t="s">
        <v>118</v>
      </c>
      <c r="C4" s="11"/>
      <c r="D4" s="11"/>
      <c r="E4" s="11"/>
      <c r="F4" s="202"/>
      <c r="G4" s="11"/>
      <c r="H4" s="11"/>
      <c r="I4" s="11"/>
      <c r="J4" s="204"/>
      <c r="K4" s="204"/>
      <c r="L4" s="204"/>
      <c r="M4" s="202"/>
      <c r="N4" s="11"/>
      <c r="O4" s="207"/>
      <c r="P4" s="208"/>
      <c r="Q4" s="208"/>
      <c r="R4" s="209"/>
      <c r="S4" s="9"/>
      <c r="T4" s="208"/>
      <c r="U4" s="208"/>
      <c r="V4" s="208"/>
      <c r="W4" s="209"/>
      <c r="X4" s="7"/>
      <c r="Y4" s="209"/>
    </row>
    <row r="5" spans="2:14" ht="12">
      <c r="B5" s="210"/>
      <c r="C5" s="206"/>
      <c r="D5" s="206"/>
      <c r="E5" s="206"/>
      <c r="F5" s="211"/>
      <c r="G5" s="206"/>
      <c r="H5" s="206"/>
      <c r="I5" s="206"/>
      <c r="J5" s="212"/>
      <c r="K5" s="212"/>
      <c r="L5" s="212"/>
      <c r="M5" s="213"/>
      <c r="N5" s="15"/>
    </row>
    <row r="6" spans="2:25" ht="15">
      <c r="B6" s="210"/>
      <c r="C6" s="7"/>
      <c r="D6" s="7"/>
      <c r="H6" s="95"/>
      <c r="I6" s="214"/>
      <c r="J6" s="215" t="s">
        <v>119</v>
      </c>
      <c r="K6" s="212"/>
      <c r="L6" s="212"/>
      <c r="M6" s="213"/>
      <c r="N6" s="15"/>
      <c r="O6" s="216" t="s">
        <v>120</v>
      </c>
      <c r="P6" s="212"/>
      <c r="Q6" s="212"/>
      <c r="R6" s="213"/>
      <c r="S6" s="217"/>
      <c r="T6" s="215" t="s">
        <v>121</v>
      </c>
      <c r="U6" s="212"/>
      <c r="V6" s="212"/>
      <c r="W6" s="213"/>
      <c r="X6" s="210"/>
      <c r="Y6" s="213"/>
    </row>
    <row r="7" spans="2:24" ht="18.75">
      <c r="B7" s="210"/>
      <c r="C7" s="218" t="s">
        <v>122</v>
      </c>
      <c r="D7" s="218"/>
      <c r="F7" s="219" t="s">
        <v>49</v>
      </c>
      <c r="H7" s="133"/>
      <c r="I7" s="220"/>
      <c r="J7" s="221" t="s">
        <v>6</v>
      </c>
      <c r="K7" s="221"/>
      <c r="L7" s="222" t="s">
        <v>7</v>
      </c>
      <c r="M7" s="213"/>
      <c r="N7" s="15"/>
      <c r="O7" s="221" t="s">
        <v>6</v>
      </c>
      <c r="P7" s="221"/>
      <c r="Q7" s="222" t="s">
        <v>7</v>
      </c>
      <c r="R7" s="213"/>
      <c r="S7" s="217"/>
      <c r="T7" s="221" t="s">
        <v>6</v>
      </c>
      <c r="U7" s="221"/>
      <c r="V7" s="222" t="s">
        <v>7</v>
      </c>
      <c r="W7" s="213"/>
      <c r="X7" s="210"/>
    </row>
    <row r="8" spans="2:25" ht="18">
      <c r="B8" s="21" t="s">
        <v>9</v>
      </c>
      <c r="C8" s="22" t="s">
        <v>10</v>
      </c>
      <c r="D8" s="223"/>
      <c r="F8" s="224" t="s">
        <v>123</v>
      </c>
      <c r="G8" s="31" t="s">
        <v>18</v>
      </c>
      <c r="H8" s="225"/>
      <c r="I8" s="226" t="s">
        <v>124</v>
      </c>
      <c r="J8" s="227" t="s">
        <v>11</v>
      </c>
      <c r="K8" s="228" t="s">
        <v>12</v>
      </c>
      <c r="L8" s="229" t="s">
        <v>14</v>
      </c>
      <c r="M8" s="230" t="s">
        <v>125</v>
      </c>
      <c r="O8" s="227" t="s">
        <v>11</v>
      </c>
      <c r="P8" s="228" t="s">
        <v>12</v>
      </c>
      <c r="Q8" s="229" t="s">
        <v>14</v>
      </c>
      <c r="R8" s="230" t="s">
        <v>125</v>
      </c>
      <c r="S8" s="231"/>
      <c r="T8" s="227" t="s">
        <v>11</v>
      </c>
      <c r="U8" s="228" t="s">
        <v>12</v>
      </c>
      <c r="V8" s="229" t="s">
        <v>14</v>
      </c>
      <c r="W8" s="230" t="s">
        <v>125</v>
      </c>
      <c r="X8" s="88"/>
      <c r="Y8" s="232" t="s">
        <v>123</v>
      </c>
    </row>
    <row r="9" spans="2:25" ht="13.5">
      <c r="B9" s="233">
        <v>51</v>
      </c>
      <c r="C9" s="234" t="s">
        <v>126</v>
      </c>
      <c r="D9" s="235" t="s">
        <v>20</v>
      </c>
      <c r="F9" s="236">
        <f>SUM(Y9:Y10)</f>
        <v>23.450000000000003</v>
      </c>
      <c r="G9" s="39">
        <f>RANK(F9,F$9:F$25)</f>
        <v>7</v>
      </c>
      <c r="H9" s="237"/>
      <c r="I9" s="238" t="s">
        <v>3</v>
      </c>
      <c r="J9" s="239">
        <v>3.1</v>
      </c>
      <c r="K9" s="239">
        <v>3.1</v>
      </c>
      <c r="L9" s="239">
        <v>0.7</v>
      </c>
      <c r="M9" s="240">
        <f>((J9+K9)/2)+L9</f>
        <v>3.8</v>
      </c>
      <c r="O9" s="241">
        <v>2.8</v>
      </c>
      <c r="P9" s="239">
        <v>2.8</v>
      </c>
      <c r="Q9" s="239">
        <v>0.8</v>
      </c>
      <c r="R9" s="240">
        <f>((O9+P9)/2)+Q9</f>
        <v>3.5999999999999996</v>
      </c>
      <c r="S9" s="242"/>
      <c r="T9" s="239">
        <v>2.6</v>
      </c>
      <c r="U9" s="239">
        <v>2.7</v>
      </c>
      <c r="V9" s="239">
        <v>1</v>
      </c>
      <c r="W9" s="240">
        <f>((T9+U9)/2)+V9</f>
        <v>3.6500000000000004</v>
      </c>
      <c r="X9" s="243"/>
      <c r="Y9" s="244">
        <f>SUM(M9,R9,W9)</f>
        <v>11.05</v>
      </c>
    </row>
    <row r="10" spans="2:25" ht="13.5">
      <c r="B10" s="245"/>
      <c r="C10" s="246"/>
      <c r="D10" s="247"/>
      <c r="F10" s="248"/>
      <c r="G10" s="249"/>
      <c r="H10" s="250"/>
      <c r="I10" s="238" t="s">
        <v>4</v>
      </c>
      <c r="J10" s="239">
        <v>3.6</v>
      </c>
      <c r="K10" s="239">
        <v>3.6</v>
      </c>
      <c r="L10" s="239">
        <v>0.7</v>
      </c>
      <c r="M10" s="240">
        <f>((J10+K10)/2)+L10</f>
        <v>4.3</v>
      </c>
      <c r="O10" s="241">
        <v>3.2</v>
      </c>
      <c r="P10" s="239">
        <v>3.2</v>
      </c>
      <c r="Q10" s="239">
        <v>0.9</v>
      </c>
      <c r="R10" s="240">
        <f>((O10+P10)/2)+Q10</f>
        <v>4.1000000000000005</v>
      </c>
      <c r="S10" s="242"/>
      <c r="T10" s="239">
        <v>3</v>
      </c>
      <c r="U10" s="239">
        <v>3</v>
      </c>
      <c r="V10" s="239">
        <v>1</v>
      </c>
      <c r="W10" s="240">
        <f>((T10+U10)/2)+V10</f>
        <v>4</v>
      </c>
      <c r="X10" s="243"/>
      <c r="Y10" s="244">
        <f>SUM(M10,R10,W10)</f>
        <v>12.4</v>
      </c>
    </row>
    <row r="11" spans="2:25" ht="13.5">
      <c r="B11" s="233">
        <v>52</v>
      </c>
      <c r="C11" s="234" t="s">
        <v>127</v>
      </c>
      <c r="D11" s="235" t="s">
        <v>20</v>
      </c>
      <c r="F11" s="236">
        <f>SUM(Y11:Y12)</f>
        <v>28</v>
      </c>
      <c r="G11" s="39">
        <f>RANK(F11,F$9:F$25)</f>
        <v>2</v>
      </c>
      <c r="H11" s="237"/>
      <c r="I11" s="238" t="s">
        <v>3</v>
      </c>
      <c r="J11" s="239">
        <v>3.2</v>
      </c>
      <c r="K11" s="239">
        <v>2.9</v>
      </c>
      <c r="L11" s="239">
        <v>1.4</v>
      </c>
      <c r="M11" s="240">
        <f>((J11+K11)/2)+L11</f>
        <v>4.449999999999999</v>
      </c>
      <c r="O11" s="241">
        <v>2.8</v>
      </c>
      <c r="P11" s="239">
        <v>3</v>
      </c>
      <c r="Q11" s="239">
        <v>1.6</v>
      </c>
      <c r="R11" s="240">
        <f>((O11+P11)/2)+Q11</f>
        <v>4.5</v>
      </c>
      <c r="S11" s="242"/>
      <c r="T11" s="239">
        <v>2.9</v>
      </c>
      <c r="U11" s="239">
        <v>2.9</v>
      </c>
      <c r="V11" s="239">
        <v>1.8</v>
      </c>
      <c r="W11" s="240">
        <f>((T11+U11)/2)+V11</f>
        <v>4.7</v>
      </c>
      <c r="X11" s="243"/>
      <c r="Y11" s="244">
        <f>SUM(M11,R11,W11)</f>
        <v>13.649999999999999</v>
      </c>
    </row>
    <row r="12" spans="2:25" ht="13.5">
      <c r="B12" s="245"/>
      <c r="C12" s="246"/>
      <c r="D12" s="247"/>
      <c r="F12" s="248"/>
      <c r="G12" s="249"/>
      <c r="H12" s="250"/>
      <c r="I12" s="238" t="s">
        <v>4</v>
      </c>
      <c r="J12" s="239">
        <v>3.5</v>
      </c>
      <c r="K12" s="239">
        <v>3.7</v>
      </c>
      <c r="L12" s="239">
        <v>1</v>
      </c>
      <c r="M12" s="240">
        <f>((J12+K12)/2)+L12</f>
        <v>4.6</v>
      </c>
      <c r="O12" s="241">
        <v>3.7</v>
      </c>
      <c r="P12" s="239">
        <v>3.6</v>
      </c>
      <c r="Q12" s="239">
        <v>1.4</v>
      </c>
      <c r="R12" s="240">
        <f>((O12+P12)/2)+Q12</f>
        <v>5.050000000000001</v>
      </c>
      <c r="S12" s="242"/>
      <c r="T12" s="239">
        <v>3.1</v>
      </c>
      <c r="U12" s="239">
        <v>3.1</v>
      </c>
      <c r="V12" s="239">
        <v>1.6</v>
      </c>
      <c r="W12" s="240">
        <f>((T12+U12)/2)+V12</f>
        <v>4.7</v>
      </c>
      <c r="X12" s="243"/>
      <c r="Y12" s="244">
        <f>SUM(M12,R12,W12)</f>
        <v>14.350000000000001</v>
      </c>
    </row>
    <row r="13" spans="2:25" ht="13.5">
      <c r="B13" s="251">
        <v>53</v>
      </c>
      <c r="C13" s="252" t="s">
        <v>128</v>
      </c>
      <c r="D13" s="252" t="s">
        <v>129</v>
      </c>
      <c r="F13" s="253">
        <f>SUM(Y13:Y14)</f>
        <v>25.400000000000002</v>
      </c>
      <c r="G13" s="254">
        <f>RANK(F13,F$9:F$25)</f>
        <v>5</v>
      </c>
      <c r="H13" s="237"/>
      <c r="I13" s="255" t="s">
        <v>3</v>
      </c>
      <c r="J13" s="256">
        <v>3.1</v>
      </c>
      <c r="K13" s="256">
        <v>3.1</v>
      </c>
      <c r="L13" s="256">
        <v>1.8</v>
      </c>
      <c r="M13" s="257">
        <f>((J13+K13)/2)+L13</f>
        <v>4.9</v>
      </c>
      <c r="O13" s="258">
        <v>3.3</v>
      </c>
      <c r="P13" s="256">
        <v>3.2</v>
      </c>
      <c r="Q13" s="256">
        <v>1.4</v>
      </c>
      <c r="R13" s="257">
        <f>((O13+P13)/2)+Q13</f>
        <v>4.65</v>
      </c>
      <c r="S13" s="242"/>
      <c r="T13" s="256">
        <v>0</v>
      </c>
      <c r="U13" s="256">
        <v>0</v>
      </c>
      <c r="V13" s="256">
        <v>0</v>
      </c>
      <c r="W13" s="257">
        <f>((T13+U13)/2)+V13</f>
        <v>0</v>
      </c>
      <c r="X13" s="243"/>
      <c r="Y13" s="259">
        <f>SUM(M13,R13,W13)</f>
        <v>9.55</v>
      </c>
    </row>
    <row r="14" spans="2:25" ht="13.5">
      <c r="B14" s="245"/>
      <c r="C14" s="246"/>
      <c r="D14" s="247"/>
      <c r="F14" s="248"/>
      <c r="G14" s="249"/>
      <c r="H14" s="250"/>
      <c r="I14" s="255" t="s">
        <v>4</v>
      </c>
      <c r="J14" s="256">
        <v>3.7</v>
      </c>
      <c r="K14" s="256">
        <v>3.8</v>
      </c>
      <c r="L14" s="256">
        <v>1.4</v>
      </c>
      <c r="M14" s="257">
        <f>((J14+K14)/2)+L14</f>
        <v>5.15</v>
      </c>
      <c r="O14" s="258">
        <v>3.7</v>
      </c>
      <c r="P14" s="256">
        <v>3.7</v>
      </c>
      <c r="Q14" s="256">
        <v>1.6</v>
      </c>
      <c r="R14" s="257">
        <f>((O14+P14)/2)+Q14</f>
        <v>5.300000000000001</v>
      </c>
      <c r="S14" s="242"/>
      <c r="T14" s="256">
        <v>3.6</v>
      </c>
      <c r="U14" s="256">
        <v>3.6</v>
      </c>
      <c r="V14" s="256">
        <v>1.8</v>
      </c>
      <c r="W14" s="257">
        <f>((T14+U14)/2)+V14</f>
        <v>5.4</v>
      </c>
      <c r="X14" s="243"/>
      <c r="Y14" s="259">
        <f>SUM(M14,R14,W14)</f>
        <v>15.850000000000001</v>
      </c>
    </row>
    <row r="15" spans="2:25" ht="13.5">
      <c r="B15" s="251">
        <v>54</v>
      </c>
      <c r="C15" s="252" t="s">
        <v>130</v>
      </c>
      <c r="D15" s="260" t="s">
        <v>20</v>
      </c>
      <c r="F15" s="253">
        <f>SUM(Y15:Y16)</f>
        <v>0</v>
      </c>
      <c r="G15" s="254">
        <f>RANK(F15,F$9:F$25)</f>
        <v>8</v>
      </c>
      <c r="H15" s="237"/>
      <c r="I15" s="255" t="s">
        <v>3</v>
      </c>
      <c r="J15" s="256">
        <v>0</v>
      </c>
      <c r="K15" s="256">
        <v>0</v>
      </c>
      <c r="L15" s="256">
        <v>0</v>
      </c>
      <c r="M15" s="257">
        <f>((J15+K15)/2)+L15</f>
        <v>0</v>
      </c>
      <c r="O15" s="258">
        <v>0</v>
      </c>
      <c r="P15" s="256">
        <v>0</v>
      </c>
      <c r="Q15" s="256">
        <v>0</v>
      </c>
      <c r="R15" s="257">
        <f>((O15+P15)/2)+Q15</f>
        <v>0</v>
      </c>
      <c r="S15" s="242"/>
      <c r="T15" s="256">
        <v>0</v>
      </c>
      <c r="U15" s="256">
        <v>0</v>
      </c>
      <c r="V15" s="256">
        <v>0</v>
      </c>
      <c r="W15" s="257">
        <f>((T15+U15)/2)+V15</f>
        <v>0</v>
      </c>
      <c r="X15" s="243"/>
      <c r="Y15" s="259">
        <f>SUM(M15,R15,W15)</f>
        <v>0</v>
      </c>
    </row>
    <row r="16" spans="2:25" ht="13.5">
      <c r="B16" s="245"/>
      <c r="C16" s="246"/>
      <c r="D16" s="247"/>
      <c r="F16" s="248"/>
      <c r="G16" s="249"/>
      <c r="H16" s="250"/>
      <c r="I16" s="255" t="s">
        <v>4</v>
      </c>
      <c r="J16" s="256">
        <v>0</v>
      </c>
      <c r="K16" s="256">
        <v>0</v>
      </c>
      <c r="L16" s="256">
        <v>0</v>
      </c>
      <c r="M16" s="257">
        <f>((J16+K16)/2)+L16</f>
        <v>0</v>
      </c>
      <c r="O16" s="258">
        <v>0</v>
      </c>
      <c r="P16" s="256">
        <v>0</v>
      </c>
      <c r="Q16" s="256">
        <v>0</v>
      </c>
      <c r="R16" s="257">
        <f>((O16+P16)/2)+Q16</f>
        <v>0</v>
      </c>
      <c r="S16" s="242"/>
      <c r="T16" s="256">
        <v>0</v>
      </c>
      <c r="U16" s="256">
        <v>0</v>
      </c>
      <c r="V16" s="256">
        <v>0</v>
      </c>
      <c r="W16" s="257">
        <f>((T16+U16)/2)+V16</f>
        <v>0</v>
      </c>
      <c r="X16" s="243"/>
      <c r="Y16" s="259">
        <f>SUM(M16,R16,W16)</f>
        <v>0</v>
      </c>
    </row>
    <row r="17" spans="2:25" ht="13.5">
      <c r="B17" s="251">
        <v>55</v>
      </c>
      <c r="C17" s="260" t="s">
        <v>131</v>
      </c>
      <c r="D17" s="260" t="s">
        <v>30</v>
      </c>
      <c r="F17" s="253">
        <f>SUM(Y17:Y18)</f>
        <v>24.9</v>
      </c>
      <c r="G17" s="254">
        <f>RANK(F17,F$9:F$25)</f>
        <v>6</v>
      </c>
      <c r="H17" s="237"/>
      <c r="I17" s="255" t="s">
        <v>3</v>
      </c>
      <c r="J17" s="256">
        <v>3</v>
      </c>
      <c r="K17" s="256">
        <v>2.7</v>
      </c>
      <c r="L17" s="256">
        <v>1</v>
      </c>
      <c r="M17" s="257">
        <f>((J17+K17)/2)+L17</f>
        <v>3.85</v>
      </c>
      <c r="N17" s="3"/>
      <c r="O17" s="258">
        <v>2.9</v>
      </c>
      <c r="P17" s="256">
        <v>3.2</v>
      </c>
      <c r="Q17" s="256">
        <v>1</v>
      </c>
      <c r="R17" s="257">
        <f>((O17+P17)/2)+Q17</f>
        <v>4.05</v>
      </c>
      <c r="S17" s="242"/>
      <c r="T17" s="256">
        <v>2.8</v>
      </c>
      <c r="U17" s="256">
        <v>2.8</v>
      </c>
      <c r="V17" s="256">
        <v>1</v>
      </c>
      <c r="W17" s="257">
        <f>((T17+U17)/2)+V17</f>
        <v>3.8</v>
      </c>
      <c r="X17" s="243"/>
      <c r="Y17" s="259">
        <f>SUM(M17,R17,W17)</f>
        <v>11.7</v>
      </c>
    </row>
    <row r="18" spans="2:25" ht="13.5">
      <c r="B18" s="245"/>
      <c r="C18" s="246"/>
      <c r="D18" s="247"/>
      <c r="F18" s="248"/>
      <c r="G18" s="249"/>
      <c r="H18" s="250"/>
      <c r="I18" s="255" t="s">
        <v>4</v>
      </c>
      <c r="J18" s="256">
        <v>3.5</v>
      </c>
      <c r="K18" s="256">
        <v>3.5</v>
      </c>
      <c r="L18" s="256">
        <v>0.6000000000000001</v>
      </c>
      <c r="M18" s="257">
        <f>((J18+K18)/2)+L18</f>
        <v>4.1</v>
      </c>
      <c r="N18" s="3"/>
      <c r="O18" s="258">
        <v>3.4</v>
      </c>
      <c r="P18" s="256">
        <v>3.4</v>
      </c>
      <c r="Q18" s="256">
        <v>1</v>
      </c>
      <c r="R18" s="257">
        <f>((O18+P18)/2)+Q18</f>
        <v>4.4</v>
      </c>
      <c r="S18" s="242"/>
      <c r="T18" s="256">
        <v>3.5</v>
      </c>
      <c r="U18" s="256">
        <v>3.5</v>
      </c>
      <c r="V18" s="256">
        <v>1.2</v>
      </c>
      <c r="W18" s="257">
        <f>((T18+U18)/2)+V18</f>
        <v>4.7</v>
      </c>
      <c r="X18" s="243"/>
      <c r="Y18" s="259">
        <f>SUM(M18,R18,W18)</f>
        <v>13.2</v>
      </c>
    </row>
    <row r="19" spans="2:25" ht="13.5">
      <c r="B19" s="251">
        <v>56</v>
      </c>
      <c r="C19" s="260" t="s">
        <v>132</v>
      </c>
      <c r="D19" s="252" t="s">
        <v>133</v>
      </c>
      <c r="F19" s="253">
        <f>SUM(Y19:Y20)</f>
        <v>27.549999999999997</v>
      </c>
      <c r="G19" s="254">
        <f>RANK(F19,F$9:F$25)</f>
        <v>3</v>
      </c>
      <c r="H19" s="237"/>
      <c r="I19" s="255" t="s">
        <v>3</v>
      </c>
      <c r="J19" s="256">
        <v>3.4</v>
      </c>
      <c r="K19" s="256">
        <v>3.2</v>
      </c>
      <c r="L19" s="256">
        <v>1.4</v>
      </c>
      <c r="M19" s="257">
        <f>((J19+K19)/2)+L19</f>
        <v>4.699999999999999</v>
      </c>
      <c r="N19" s="3"/>
      <c r="O19" s="258">
        <v>3.2</v>
      </c>
      <c r="P19" s="256">
        <v>3.3</v>
      </c>
      <c r="Q19" s="256">
        <v>1.4</v>
      </c>
      <c r="R19" s="257">
        <f>((O19+P19)/2)+Q19</f>
        <v>4.65</v>
      </c>
      <c r="S19" s="242"/>
      <c r="T19" s="256">
        <v>3.2</v>
      </c>
      <c r="U19" s="256">
        <v>3.1</v>
      </c>
      <c r="V19" s="256">
        <v>1.4</v>
      </c>
      <c r="W19" s="257">
        <f>((T19+U19)/2)+V19</f>
        <v>4.550000000000001</v>
      </c>
      <c r="X19" s="243"/>
      <c r="Y19" s="259">
        <f>SUM(M19,R19,W19)</f>
        <v>13.9</v>
      </c>
    </row>
    <row r="20" spans="2:25" ht="13.5">
      <c r="B20" s="245"/>
      <c r="C20" s="246"/>
      <c r="D20" s="247"/>
      <c r="F20" s="248"/>
      <c r="G20" s="249"/>
      <c r="H20" s="250"/>
      <c r="I20" s="255" t="s">
        <v>4</v>
      </c>
      <c r="J20" s="256">
        <v>3.1</v>
      </c>
      <c r="K20" s="256">
        <v>3.1</v>
      </c>
      <c r="L20" s="256">
        <v>1</v>
      </c>
      <c r="M20" s="257">
        <f>((J20+K20)/2)+L20</f>
        <v>4.1</v>
      </c>
      <c r="N20" s="3"/>
      <c r="O20" s="258">
        <v>3.6</v>
      </c>
      <c r="P20" s="256">
        <v>3.5</v>
      </c>
      <c r="Q20" s="256">
        <v>1</v>
      </c>
      <c r="R20" s="257">
        <f>((O20+P20)/2)+Q20</f>
        <v>4.55</v>
      </c>
      <c r="S20" s="242"/>
      <c r="T20" s="256">
        <v>3.6</v>
      </c>
      <c r="U20" s="256">
        <v>3.6</v>
      </c>
      <c r="V20" s="256">
        <v>1.4</v>
      </c>
      <c r="W20" s="257">
        <f>((T20+U20)/2)+V20</f>
        <v>5</v>
      </c>
      <c r="X20" s="243"/>
      <c r="Y20" s="259">
        <f>SUM(M20,R20,W20)</f>
        <v>13.649999999999999</v>
      </c>
    </row>
    <row r="21" spans="2:25" ht="13.5">
      <c r="B21" s="251">
        <v>57</v>
      </c>
      <c r="C21" s="260" t="s">
        <v>134</v>
      </c>
      <c r="D21" s="252" t="s">
        <v>129</v>
      </c>
      <c r="F21" s="253">
        <f>SUM(Y21:Y22)</f>
        <v>27.05</v>
      </c>
      <c r="G21" s="254">
        <f>RANK(F21,F$9:F$25)</f>
        <v>4</v>
      </c>
      <c r="H21" s="237"/>
      <c r="I21" s="255" t="s">
        <v>3</v>
      </c>
      <c r="J21" s="256">
        <v>2.4</v>
      </c>
      <c r="K21" s="256">
        <v>2.5</v>
      </c>
      <c r="L21" s="256">
        <v>1.2</v>
      </c>
      <c r="M21" s="257">
        <f>((J21+K21)/2)+L21</f>
        <v>3.6500000000000004</v>
      </c>
      <c r="O21" s="258">
        <v>3.1</v>
      </c>
      <c r="P21" s="256">
        <v>3.2</v>
      </c>
      <c r="Q21" s="256">
        <v>1.4</v>
      </c>
      <c r="R21" s="257">
        <f>((O21+P21)/2)+Q21</f>
        <v>4.550000000000001</v>
      </c>
      <c r="S21" s="242"/>
      <c r="T21" s="256">
        <v>3.5</v>
      </c>
      <c r="U21" s="256">
        <v>3.4</v>
      </c>
      <c r="V21" s="256">
        <v>1.2</v>
      </c>
      <c r="W21" s="257">
        <f>((T21+U21)/2)+V21</f>
        <v>4.65</v>
      </c>
      <c r="X21" s="243"/>
      <c r="Y21" s="259">
        <f>SUM(M21,R21,W21)</f>
        <v>12.850000000000001</v>
      </c>
    </row>
    <row r="22" spans="2:25" ht="13.5">
      <c r="B22" s="245"/>
      <c r="C22" s="246"/>
      <c r="D22" s="247"/>
      <c r="F22" s="248"/>
      <c r="G22" s="249"/>
      <c r="H22" s="250"/>
      <c r="I22" s="255" t="s">
        <v>4</v>
      </c>
      <c r="J22" s="256">
        <v>3.6</v>
      </c>
      <c r="K22" s="256">
        <v>3.5</v>
      </c>
      <c r="L22" s="256">
        <v>1.2</v>
      </c>
      <c r="M22" s="257">
        <f>((J22+K22)/2)+L22</f>
        <v>4.75</v>
      </c>
      <c r="O22" s="258">
        <v>3.2</v>
      </c>
      <c r="P22" s="256">
        <v>3.4</v>
      </c>
      <c r="Q22" s="256">
        <v>1.2</v>
      </c>
      <c r="R22" s="257">
        <f>((O22+P22)/2)+Q22</f>
        <v>4.5</v>
      </c>
      <c r="S22" s="242"/>
      <c r="T22" s="256">
        <v>3.6</v>
      </c>
      <c r="U22" s="256">
        <v>3.5</v>
      </c>
      <c r="V22" s="256">
        <v>1.4</v>
      </c>
      <c r="W22" s="257">
        <f>((T22+U22)/2)+V22</f>
        <v>4.949999999999999</v>
      </c>
      <c r="X22" s="243"/>
      <c r="Y22" s="259">
        <f>SUM(M22,R22,W22)</f>
        <v>14.2</v>
      </c>
    </row>
    <row r="23" spans="2:25" ht="13.5">
      <c r="B23" s="251">
        <v>58</v>
      </c>
      <c r="C23" s="260" t="s">
        <v>135</v>
      </c>
      <c r="D23" s="252" t="s">
        <v>136</v>
      </c>
      <c r="F23" s="253">
        <f>SUM(Y23:Y24)</f>
        <v>31.5</v>
      </c>
      <c r="G23" s="254">
        <f>RANK(F23,F$9:F$25)</f>
        <v>1</v>
      </c>
      <c r="H23" s="237"/>
      <c r="I23" s="255" t="s">
        <v>3</v>
      </c>
      <c r="J23" s="256">
        <v>3.6</v>
      </c>
      <c r="K23" s="256">
        <v>3.6</v>
      </c>
      <c r="L23" s="256">
        <v>1.8</v>
      </c>
      <c r="M23" s="257">
        <f>((J23+K23)/2)+L23</f>
        <v>5.4</v>
      </c>
      <c r="O23" s="258">
        <v>3.4</v>
      </c>
      <c r="P23" s="256">
        <v>3.3</v>
      </c>
      <c r="Q23" s="256">
        <v>2.2</v>
      </c>
      <c r="R23" s="257">
        <f>((O23+P23)/2)+Q23</f>
        <v>5.55</v>
      </c>
      <c r="S23" s="242"/>
      <c r="T23" s="256">
        <v>2.6</v>
      </c>
      <c r="U23" s="256">
        <v>2.7</v>
      </c>
      <c r="V23" s="256">
        <v>2.6</v>
      </c>
      <c r="W23" s="257">
        <f>((T23+U23)/2)+V23</f>
        <v>5.25</v>
      </c>
      <c r="X23" s="243"/>
      <c r="Y23" s="259">
        <f>SUM(M23,R23,W23)</f>
        <v>16.2</v>
      </c>
    </row>
    <row r="24" spans="2:25" ht="13.5">
      <c r="B24" s="245"/>
      <c r="C24" s="246"/>
      <c r="D24" s="247"/>
      <c r="F24" s="248"/>
      <c r="G24" s="249"/>
      <c r="H24" s="250"/>
      <c r="I24" s="255" t="s">
        <v>4</v>
      </c>
      <c r="J24" s="256">
        <v>3.5</v>
      </c>
      <c r="K24" s="256">
        <v>3.4</v>
      </c>
      <c r="L24" s="256">
        <v>1.4</v>
      </c>
      <c r="M24" s="257">
        <f>((J24+K24)/2)+L24</f>
        <v>4.85</v>
      </c>
      <c r="O24" s="258">
        <v>3.4</v>
      </c>
      <c r="P24" s="256">
        <v>3.3</v>
      </c>
      <c r="Q24" s="256">
        <v>1.8</v>
      </c>
      <c r="R24" s="257">
        <f>((O24+P24)/2)+Q24</f>
        <v>5.1499999999999995</v>
      </c>
      <c r="S24" s="242"/>
      <c r="T24" s="256">
        <v>3.1</v>
      </c>
      <c r="U24" s="256">
        <v>3.1</v>
      </c>
      <c r="V24" s="256">
        <v>2.2</v>
      </c>
      <c r="W24" s="257">
        <f>((T24+U24)/2)+V24</f>
        <v>5.300000000000001</v>
      </c>
      <c r="X24" s="243"/>
      <c r="Y24" s="259">
        <f>SUM(M24,R24,W24)</f>
        <v>15.3</v>
      </c>
    </row>
    <row r="25" spans="2:25" ht="13.5">
      <c r="B25" s="251">
        <v>59</v>
      </c>
      <c r="C25" s="260" t="s">
        <v>137</v>
      </c>
      <c r="D25" s="252" t="s">
        <v>136</v>
      </c>
      <c r="F25" s="253">
        <f>SUM(Y25:Y26)</f>
        <v>0</v>
      </c>
      <c r="G25" s="254">
        <f>RANK(F25,F$9:F$25)</f>
        <v>8</v>
      </c>
      <c r="H25" s="237"/>
      <c r="I25" s="255" t="s">
        <v>3</v>
      </c>
      <c r="J25" s="256">
        <v>0</v>
      </c>
      <c r="K25" s="256">
        <v>0</v>
      </c>
      <c r="L25" s="256">
        <v>0</v>
      </c>
      <c r="M25" s="257">
        <f>((J25+K25)/2)+L25</f>
        <v>0</v>
      </c>
      <c r="O25" s="258">
        <v>0</v>
      </c>
      <c r="P25" s="256">
        <v>0</v>
      </c>
      <c r="Q25" s="256">
        <v>0</v>
      </c>
      <c r="R25" s="257">
        <f>((O25+P25)/2)+Q25</f>
        <v>0</v>
      </c>
      <c r="S25" s="242"/>
      <c r="T25" s="256">
        <v>0</v>
      </c>
      <c r="U25" s="256">
        <v>0</v>
      </c>
      <c r="V25" s="256">
        <v>0</v>
      </c>
      <c r="W25" s="257">
        <f>((T25+U25)/2)+V25</f>
        <v>0</v>
      </c>
      <c r="X25" s="243"/>
      <c r="Y25" s="259">
        <f>SUM(M25,R25,W25)</f>
        <v>0</v>
      </c>
    </row>
    <row r="26" spans="2:25" ht="13.5">
      <c r="B26" s="261"/>
      <c r="C26" s="247"/>
      <c r="D26" s="247"/>
      <c r="F26" s="262"/>
      <c r="G26" s="263"/>
      <c r="H26" s="250"/>
      <c r="I26" s="255" t="s">
        <v>4</v>
      </c>
      <c r="J26" s="256">
        <v>0</v>
      </c>
      <c r="K26" s="256">
        <v>0</v>
      </c>
      <c r="L26" s="256">
        <v>0</v>
      </c>
      <c r="M26" s="257">
        <f>((J26+K26)/2)+L26</f>
        <v>0</v>
      </c>
      <c r="O26" s="258">
        <v>0</v>
      </c>
      <c r="P26" s="256">
        <v>0</v>
      </c>
      <c r="Q26" s="256">
        <v>0</v>
      </c>
      <c r="R26" s="257">
        <f>((O26+P26)/2)+Q26</f>
        <v>0</v>
      </c>
      <c r="S26" s="242"/>
      <c r="T26" s="256">
        <v>0</v>
      </c>
      <c r="U26" s="256">
        <v>0</v>
      </c>
      <c r="V26" s="256">
        <v>0</v>
      </c>
      <c r="W26" s="257">
        <f>((T26+U26)/2)+V26</f>
        <v>0</v>
      </c>
      <c r="X26" s="243"/>
      <c r="Y26" s="259">
        <f>SUM(M26,R26,W26)</f>
        <v>0</v>
      </c>
    </row>
    <row r="27" spans="8:9" ht="13.5">
      <c r="H27" s="95"/>
      <c r="I27" s="214"/>
    </row>
    <row r="28" spans="8:9" ht="13.5">
      <c r="H28" s="95"/>
      <c r="I28" s="214"/>
    </row>
    <row r="29" spans="2:25" ht="15">
      <c r="B29" s="210"/>
      <c r="C29" s="7"/>
      <c r="D29" s="7"/>
      <c r="H29" s="95"/>
      <c r="I29" s="214"/>
      <c r="J29" s="215" t="s">
        <v>119</v>
      </c>
      <c r="K29" s="212"/>
      <c r="L29" s="212"/>
      <c r="M29" s="213"/>
      <c r="N29" s="15"/>
      <c r="O29" s="216" t="s">
        <v>120</v>
      </c>
      <c r="P29" s="212"/>
      <c r="Q29" s="212"/>
      <c r="R29" s="213"/>
      <c r="S29" s="217"/>
      <c r="T29" s="215" t="s">
        <v>121</v>
      </c>
      <c r="U29" s="212"/>
      <c r="V29" s="212"/>
      <c r="W29" s="213"/>
      <c r="X29" s="210"/>
      <c r="Y29" s="213"/>
    </row>
    <row r="30" spans="2:24" ht="18.75">
      <c r="B30" s="210"/>
      <c r="C30" s="218" t="s">
        <v>138</v>
      </c>
      <c r="D30" s="218"/>
      <c r="F30" s="219" t="s">
        <v>49</v>
      </c>
      <c r="H30" s="133"/>
      <c r="I30" s="220"/>
      <c r="J30" s="221" t="s">
        <v>6</v>
      </c>
      <c r="K30" s="221"/>
      <c r="L30" s="222" t="s">
        <v>7</v>
      </c>
      <c r="M30" s="213"/>
      <c r="N30" s="15"/>
      <c r="O30" s="221" t="s">
        <v>6</v>
      </c>
      <c r="P30" s="221"/>
      <c r="Q30" s="222" t="s">
        <v>7</v>
      </c>
      <c r="R30" s="213"/>
      <c r="S30" s="217"/>
      <c r="T30" s="221" t="s">
        <v>6</v>
      </c>
      <c r="U30" s="221"/>
      <c r="V30" s="222" t="s">
        <v>7</v>
      </c>
      <c r="W30" s="213"/>
      <c r="X30" s="210"/>
    </row>
    <row r="31" spans="2:25" ht="18">
      <c r="B31" s="21" t="s">
        <v>9</v>
      </c>
      <c r="C31" s="22" t="s">
        <v>10</v>
      </c>
      <c r="D31" s="223"/>
      <c r="F31" s="224" t="s">
        <v>123</v>
      </c>
      <c r="G31" s="31" t="s">
        <v>18</v>
      </c>
      <c r="H31" s="225"/>
      <c r="I31" s="226" t="s">
        <v>124</v>
      </c>
      <c r="J31" s="227" t="s">
        <v>11</v>
      </c>
      <c r="K31" s="228" t="s">
        <v>12</v>
      </c>
      <c r="L31" s="229" t="s">
        <v>14</v>
      </c>
      <c r="M31" s="230" t="s">
        <v>125</v>
      </c>
      <c r="O31" s="227" t="s">
        <v>11</v>
      </c>
      <c r="P31" s="228" t="s">
        <v>12</v>
      </c>
      <c r="Q31" s="229" t="s">
        <v>14</v>
      </c>
      <c r="R31" s="230" t="s">
        <v>125</v>
      </c>
      <c r="S31" s="231"/>
      <c r="T31" s="227" t="s">
        <v>11</v>
      </c>
      <c r="U31" s="228" t="s">
        <v>12</v>
      </c>
      <c r="V31" s="229" t="s">
        <v>14</v>
      </c>
      <c r="W31" s="230" t="s">
        <v>125</v>
      </c>
      <c r="X31" s="88"/>
      <c r="Y31" s="232" t="s">
        <v>123</v>
      </c>
    </row>
    <row r="32" spans="2:25" ht="13.5">
      <c r="B32" s="251">
        <v>81</v>
      </c>
      <c r="C32" s="264" t="s">
        <v>139</v>
      </c>
      <c r="D32" s="265" t="s">
        <v>47</v>
      </c>
      <c r="F32" s="253">
        <f>SUM(Y32:Y33)</f>
        <v>0</v>
      </c>
      <c r="G32" s="254">
        <f>RANK(F32,F$32:F$48)</f>
        <v>8</v>
      </c>
      <c r="H32" s="237"/>
      <c r="I32" s="255" t="s">
        <v>3</v>
      </c>
      <c r="J32" s="256">
        <v>0</v>
      </c>
      <c r="K32" s="256">
        <v>0</v>
      </c>
      <c r="L32" s="256">
        <v>0</v>
      </c>
      <c r="M32" s="257">
        <f>((J32+K32)/2)+L32</f>
        <v>0</v>
      </c>
      <c r="O32" s="258">
        <v>0</v>
      </c>
      <c r="P32" s="256">
        <v>0</v>
      </c>
      <c r="Q32" s="256">
        <v>0</v>
      </c>
      <c r="R32" s="257">
        <f>((O32+P32)/2)+Q32</f>
        <v>0</v>
      </c>
      <c r="S32" s="242"/>
      <c r="T32" s="256">
        <v>0</v>
      </c>
      <c r="U32" s="256">
        <v>0</v>
      </c>
      <c r="V32" s="256">
        <v>0</v>
      </c>
      <c r="W32" s="257">
        <f>((T32+U32)/2)+V32</f>
        <v>0</v>
      </c>
      <c r="X32" s="243"/>
      <c r="Y32" s="259">
        <f>SUM(M32,R32,W32)</f>
        <v>0</v>
      </c>
    </row>
    <row r="33" spans="2:25" ht="13.5">
      <c r="B33" s="245"/>
      <c r="C33" s="266"/>
      <c r="D33" s="7"/>
      <c r="F33" s="248"/>
      <c r="G33" s="249"/>
      <c r="H33" s="250"/>
      <c r="I33" s="255" t="s">
        <v>4</v>
      </c>
      <c r="J33" s="256">
        <v>0</v>
      </c>
      <c r="K33" s="256">
        <v>0</v>
      </c>
      <c r="L33" s="256">
        <v>0</v>
      </c>
      <c r="M33" s="257">
        <f>((J33+K33)/2)+L33</f>
        <v>0</v>
      </c>
      <c r="O33" s="258">
        <v>0</v>
      </c>
      <c r="P33" s="256">
        <v>0</v>
      </c>
      <c r="Q33" s="256">
        <v>0</v>
      </c>
      <c r="R33" s="257">
        <f>((O33+P33)/2)+Q33</f>
        <v>0</v>
      </c>
      <c r="S33" s="242"/>
      <c r="T33" s="256">
        <v>0</v>
      </c>
      <c r="U33" s="256">
        <v>0</v>
      </c>
      <c r="V33" s="256">
        <v>0</v>
      </c>
      <c r="W33" s="257">
        <f>((T33+U33)/2)+V33</f>
        <v>0</v>
      </c>
      <c r="X33" s="243"/>
      <c r="Y33" s="259">
        <f>SUM(M33,R33,W33)</f>
        <v>0</v>
      </c>
    </row>
    <row r="34" spans="2:25" ht="13.5">
      <c r="B34" s="251">
        <v>82</v>
      </c>
      <c r="C34" s="264" t="s">
        <v>140</v>
      </c>
      <c r="D34" s="264" t="s">
        <v>47</v>
      </c>
      <c r="F34" s="253">
        <f>SUM(Y34:Y35)</f>
        <v>20.799999999999997</v>
      </c>
      <c r="G34" s="254">
        <f>RANK(F34,F$32:F$48)</f>
        <v>6</v>
      </c>
      <c r="H34" s="237"/>
      <c r="I34" s="255" t="s">
        <v>3</v>
      </c>
      <c r="J34" s="256">
        <v>2.9</v>
      </c>
      <c r="K34" s="256">
        <v>2.8</v>
      </c>
      <c r="L34" s="256">
        <v>0.5</v>
      </c>
      <c r="M34" s="257">
        <f>((J34+K34)/2)+L34</f>
        <v>3.3499999999999996</v>
      </c>
      <c r="O34" s="258">
        <v>3.1</v>
      </c>
      <c r="P34" s="256">
        <v>3</v>
      </c>
      <c r="Q34" s="256">
        <v>0.5</v>
      </c>
      <c r="R34" s="257">
        <f>((O34+P34)/2)+Q34</f>
        <v>3.55</v>
      </c>
      <c r="S34" s="242"/>
      <c r="T34" s="256">
        <v>2.8</v>
      </c>
      <c r="U34" s="256">
        <v>2.9</v>
      </c>
      <c r="V34" s="256">
        <v>0.6000000000000001</v>
      </c>
      <c r="W34" s="257">
        <f>((T34+U34)/2)+V34</f>
        <v>3.4499999999999997</v>
      </c>
      <c r="X34" s="243"/>
      <c r="Y34" s="259">
        <f>SUM(M34,R34,W34)</f>
        <v>10.35</v>
      </c>
    </row>
    <row r="35" spans="2:25" ht="13.5">
      <c r="B35" s="245"/>
      <c r="C35" s="266"/>
      <c r="D35" s="7"/>
      <c r="F35" s="248"/>
      <c r="G35" s="249"/>
      <c r="H35" s="250"/>
      <c r="I35" s="255" t="s">
        <v>4</v>
      </c>
      <c r="J35" s="256">
        <v>3.5</v>
      </c>
      <c r="K35" s="256">
        <v>3.7</v>
      </c>
      <c r="L35" s="256">
        <v>0.1</v>
      </c>
      <c r="M35" s="257">
        <f>((J35+K35)/2)+L35</f>
        <v>3.7</v>
      </c>
      <c r="O35" s="258">
        <v>2.9</v>
      </c>
      <c r="P35" s="256">
        <v>2.8</v>
      </c>
      <c r="Q35" s="256">
        <v>0.4</v>
      </c>
      <c r="R35" s="257">
        <f>((O35+P35)/2)+Q35</f>
        <v>3.2499999999999996</v>
      </c>
      <c r="S35" s="242"/>
      <c r="T35" s="256">
        <v>3</v>
      </c>
      <c r="U35" s="256">
        <v>3</v>
      </c>
      <c r="V35" s="256">
        <v>0.5</v>
      </c>
      <c r="W35" s="257">
        <f>((T35+U35)/2)+V35</f>
        <v>3.5</v>
      </c>
      <c r="X35" s="243"/>
      <c r="Y35" s="259">
        <f>SUM(M35,R35,W35)</f>
        <v>10.45</v>
      </c>
    </row>
    <row r="36" spans="2:25" ht="13.5">
      <c r="B36" s="251">
        <v>83</v>
      </c>
      <c r="C36" s="264" t="s">
        <v>141</v>
      </c>
      <c r="D36" s="264" t="s">
        <v>47</v>
      </c>
      <c r="F36" s="253">
        <f>SUM(Y36:Y37)</f>
        <v>23.25</v>
      </c>
      <c r="G36" s="254">
        <f>RANK(F36,F$32:F$48)</f>
        <v>1</v>
      </c>
      <c r="H36" s="237"/>
      <c r="I36" s="255" t="s">
        <v>3</v>
      </c>
      <c r="J36" s="256">
        <v>3.6</v>
      </c>
      <c r="K36" s="256">
        <v>3.4</v>
      </c>
      <c r="L36" s="256">
        <v>0.5</v>
      </c>
      <c r="M36" s="257">
        <f>((J36+K36)/2)+L36</f>
        <v>4</v>
      </c>
      <c r="O36" s="258">
        <v>3.2</v>
      </c>
      <c r="P36" s="256">
        <v>3.3</v>
      </c>
      <c r="Q36" s="256">
        <v>0.5</v>
      </c>
      <c r="R36" s="257">
        <f>((O36+P36)/2)+Q36</f>
        <v>3.75</v>
      </c>
      <c r="S36" s="242"/>
      <c r="T36" s="256">
        <v>3.3</v>
      </c>
      <c r="U36" s="256">
        <v>3.4</v>
      </c>
      <c r="V36" s="256">
        <v>0.6000000000000001</v>
      </c>
      <c r="W36" s="257">
        <f>((T36+U36)/2)+V36</f>
        <v>3.9499999999999997</v>
      </c>
      <c r="X36" s="243"/>
      <c r="Y36" s="259">
        <f>SUM(M36,R36,W36)</f>
        <v>11.7</v>
      </c>
    </row>
    <row r="37" spans="2:25" ht="13.5">
      <c r="B37" s="245"/>
      <c r="C37" s="266"/>
      <c r="D37" s="7"/>
      <c r="F37" s="248"/>
      <c r="G37" s="249"/>
      <c r="H37" s="250"/>
      <c r="I37" s="255" t="s">
        <v>4</v>
      </c>
      <c r="J37" s="256">
        <v>3.4</v>
      </c>
      <c r="K37" s="256">
        <v>3.3</v>
      </c>
      <c r="L37" s="256">
        <v>0.4</v>
      </c>
      <c r="M37" s="257">
        <f>((J37+K37)/2)+L37</f>
        <v>3.7499999999999996</v>
      </c>
      <c r="O37" s="258">
        <v>3.4</v>
      </c>
      <c r="P37" s="256">
        <v>3.3</v>
      </c>
      <c r="Q37" s="256">
        <v>0.4</v>
      </c>
      <c r="R37" s="257">
        <f>((O37+P37)/2)+Q37</f>
        <v>3.7499999999999996</v>
      </c>
      <c r="S37" s="242"/>
      <c r="T37" s="256">
        <v>3.5</v>
      </c>
      <c r="U37" s="256">
        <v>3.4</v>
      </c>
      <c r="V37" s="256">
        <v>0.6000000000000001</v>
      </c>
      <c r="W37" s="257">
        <f>((T37+U37)/2)+V37</f>
        <v>4.050000000000001</v>
      </c>
      <c r="X37" s="243"/>
      <c r="Y37" s="259">
        <f>SUM(M37,R37,W37)</f>
        <v>11.55</v>
      </c>
    </row>
    <row r="38" spans="2:25" ht="13.5">
      <c r="B38" s="251">
        <v>84</v>
      </c>
      <c r="C38" s="264" t="s">
        <v>142</v>
      </c>
      <c r="D38" s="264" t="s">
        <v>47</v>
      </c>
      <c r="F38" s="253">
        <f>SUM(Y38:Y39)</f>
        <v>17.85</v>
      </c>
      <c r="G38" s="254">
        <f>RANK(F38,F$32:F$48)</f>
        <v>7</v>
      </c>
      <c r="H38" s="237"/>
      <c r="I38" s="255" t="s">
        <v>3</v>
      </c>
      <c r="J38" s="256">
        <v>3.2</v>
      </c>
      <c r="K38" s="256">
        <v>3.3</v>
      </c>
      <c r="L38" s="256">
        <v>0.5</v>
      </c>
      <c r="M38" s="257">
        <f>((J38+K38)/2)+L38</f>
        <v>3.75</v>
      </c>
      <c r="O38" s="258">
        <v>3.2</v>
      </c>
      <c r="P38" s="256">
        <v>3.3</v>
      </c>
      <c r="Q38" s="256">
        <v>0.5</v>
      </c>
      <c r="R38" s="257">
        <f>((O38+P38)/2)+Q38</f>
        <v>3.75</v>
      </c>
      <c r="S38" s="242"/>
      <c r="T38" s="256">
        <v>3</v>
      </c>
      <c r="U38" s="256">
        <v>3</v>
      </c>
      <c r="V38" s="256">
        <v>0.6000000000000001</v>
      </c>
      <c r="W38" s="257">
        <f>((T38+U38)/2)+V38</f>
        <v>3.6</v>
      </c>
      <c r="X38" s="243"/>
      <c r="Y38" s="259">
        <f>SUM(M38,R38,W38)</f>
        <v>11.1</v>
      </c>
    </row>
    <row r="39" spans="2:25" ht="13.5">
      <c r="B39" s="245"/>
      <c r="C39" s="266"/>
      <c r="D39" s="7"/>
      <c r="F39" s="248"/>
      <c r="G39" s="249"/>
      <c r="H39" s="250"/>
      <c r="I39" s="255" t="s">
        <v>4</v>
      </c>
      <c r="J39" s="256">
        <v>0</v>
      </c>
      <c r="K39" s="256">
        <v>0</v>
      </c>
      <c r="L39" s="256">
        <v>0</v>
      </c>
      <c r="M39" s="257">
        <f>((J39+K39)/2)+L39</f>
        <v>0</v>
      </c>
      <c r="O39" s="258">
        <v>2.7</v>
      </c>
      <c r="P39" s="256">
        <v>2.6</v>
      </c>
      <c r="Q39" s="256">
        <v>0.4</v>
      </c>
      <c r="R39" s="257">
        <f>((O39+P39)/2)+Q39</f>
        <v>3.0500000000000003</v>
      </c>
      <c r="S39" s="242"/>
      <c r="T39" s="256">
        <v>3.2</v>
      </c>
      <c r="U39" s="256">
        <v>3.2</v>
      </c>
      <c r="V39" s="256">
        <v>0.5</v>
      </c>
      <c r="W39" s="257">
        <f>((T39+U39)/2)+V39</f>
        <v>3.7</v>
      </c>
      <c r="X39" s="243"/>
      <c r="Y39" s="259">
        <f>SUM(M39,R39,W39)</f>
        <v>6.75</v>
      </c>
    </row>
    <row r="40" spans="2:25" ht="13.5">
      <c r="B40" s="251">
        <v>85</v>
      </c>
      <c r="C40" s="264" t="s">
        <v>143</v>
      </c>
      <c r="D40" s="264" t="s">
        <v>47</v>
      </c>
      <c r="F40" s="253">
        <f>SUM(Y40:Y41)</f>
        <v>0</v>
      </c>
      <c r="G40" s="254">
        <f>RANK(F40,F$32:F$48)</f>
        <v>8</v>
      </c>
      <c r="H40" s="237"/>
      <c r="I40" s="255" t="s">
        <v>3</v>
      </c>
      <c r="J40" s="256">
        <v>0</v>
      </c>
      <c r="K40" s="256">
        <v>0</v>
      </c>
      <c r="L40" s="256">
        <v>0</v>
      </c>
      <c r="M40" s="257">
        <f>((J40+K40)/2)+L40</f>
        <v>0</v>
      </c>
      <c r="N40" s="3"/>
      <c r="O40" s="258">
        <v>0</v>
      </c>
      <c r="P40" s="256">
        <v>0</v>
      </c>
      <c r="Q40" s="256">
        <v>0</v>
      </c>
      <c r="R40" s="257">
        <f>((O40+P40)/2)+Q40</f>
        <v>0</v>
      </c>
      <c r="S40" s="242"/>
      <c r="T40" s="256">
        <v>0</v>
      </c>
      <c r="U40" s="256">
        <v>0</v>
      </c>
      <c r="V40" s="256">
        <v>0</v>
      </c>
      <c r="W40" s="257">
        <f>((T40+U40)/2)+V40</f>
        <v>0</v>
      </c>
      <c r="X40" s="243"/>
      <c r="Y40" s="259">
        <f>SUM(M40,R40,W40)</f>
        <v>0</v>
      </c>
    </row>
    <row r="41" spans="2:25" ht="13.5">
      <c r="B41" s="245"/>
      <c r="C41" s="246"/>
      <c r="D41" s="247"/>
      <c r="F41" s="248"/>
      <c r="G41" s="249"/>
      <c r="H41" s="250"/>
      <c r="I41" s="255" t="s">
        <v>4</v>
      </c>
      <c r="J41" s="256">
        <v>0</v>
      </c>
      <c r="K41" s="256">
        <v>0</v>
      </c>
      <c r="L41" s="256">
        <v>0</v>
      </c>
      <c r="M41" s="257">
        <f>((J41+K41)/2)+L41</f>
        <v>0</v>
      </c>
      <c r="N41" s="3"/>
      <c r="O41" s="258">
        <v>0</v>
      </c>
      <c r="P41" s="256">
        <v>0</v>
      </c>
      <c r="Q41" s="256">
        <v>0</v>
      </c>
      <c r="R41" s="257">
        <f>((O41+P41)/2)+Q41</f>
        <v>0</v>
      </c>
      <c r="S41" s="242"/>
      <c r="T41" s="256">
        <v>0</v>
      </c>
      <c r="U41" s="256">
        <v>0</v>
      </c>
      <c r="V41" s="256">
        <v>0</v>
      </c>
      <c r="W41" s="257">
        <f>((T41+U41)/2)+V41</f>
        <v>0</v>
      </c>
      <c r="X41" s="243"/>
      <c r="Y41" s="259">
        <f>SUM(M41,R41,W41)</f>
        <v>0</v>
      </c>
    </row>
    <row r="42" spans="2:25" ht="13.5">
      <c r="B42" s="251">
        <v>86</v>
      </c>
      <c r="C42" s="252" t="s">
        <v>144</v>
      </c>
      <c r="D42" s="252" t="s">
        <v>47</v>
      </c>
      <c r="F42" s="253">
        <f>SUM(Y42:Y43)</f>
        <v>22.6</v>
      </c>
      <c r="G42" s="254">
        <f>RANK(F42,F$32:F$48)</f>
        <v>2</v>
      </c>
      <c r="H42" s="237"/>
      <c r="I42" s="255" t="s">
        <v>3</v>
      </c>
      <c r="J42" s="256">
        <v>3.3</v>
      </c>
      <c r="K42" s="256">
        <v>3.4</v>
      </c>
      <c r="L42" s="256">
        <v>0.5</v>
      </c>
      <c r="M42" s="257">
        <f>((J42+K42)/2)+L42</f>
        <v>3.8499999999999996</v>
      </c>
      <c r="N42" s="3"/>
      <c r="O42" s="258">
        <v>3</v>
      </c>
      <c r="P42" s="256">
        <v>3.1</v>
      </c>
      <c r="Q42" s="256">
        <v>0.6000000000000001</v>
      </c>
      <c r="R42" s="257">
        <f>((O42+P42)/2)+Q42</f>
        <v>3.65</v>
      </c>
      <c r="S42" s="242"/>
      <c r="T42" s="256">
        <v>2.8</v>
      </c>
      <c r="U42" s="256">
        <v>2.6</v>
      </c>
      <c r="V42" s="256">
        <v>0.5</v>
      </c>
      <c r="W42" s="257">
        <f>((T42+U42)/2)+V42</f>
        <v>3.2</v>
      </c>
      <c r="X42" s="243"/>
      <c r="Y42" s="259">
        <f>SUM(M42,R42,W42)</f>
        <v>10.7</v>
      </c>
    </row>
    <row r="43" spans="2:25" ht="13.5">
      <c r="B43" s="245"/>
      <c r="C43" s="246"/>
      <c r="D43" s="247"/>
      <c r="F43" s="248"/>
      <c r="G43" s="249"/>
      <c r="H43" s="250"/>
      <c r="I43" s="255" t="s">
        <v>4</v>
      </c>
      <c r="J43" s="256">
        <v>3.8</v>
      </c>
      <c r="K43" s="256">
        <v>3.6</v>
      </c>
      <c r="L43" s="256">
        <v>0.4</v>
      </c>
      <c r="M43" s="257">
        <f>((J43+K43)/2)+L43</f>
        <v>4.1000000000000005</v>
      </c>
      <c r="N43" s="3"/>
      <c r="O43" s="258">
        <v>3.4</v>
      </c>
      <c r="P43" s="256">
        <v>3.3</v>
      </c>
      <c r="Q43" s="256">
        <v>0.5</v>
      </c>
      <c r="R43" s="257">
        <f>((O43+P43)/2)+Q43</f>
        <v>3.8499999999999996</v>
      </c>
      <c r="S43" s="242"/>
      <c r="T43" s="256">
        <v>3.3</v>
      </c>
      <c r="U43" s="256">
        <v>3.4</v>
      </c>
      <c r="V43" s="256">
        <v>0.6000000000000001</v>
      </c>
      <c r="W43" s="257">
        <f>((T43+U43)/2)+V43</f>
        <v>3.9499999999999997</v>
      </c>
      <c r="X43" s="243"/>
      <c r="Y43" s="259">
        <f>SUM(M43,R43,W43)</f>
        <v>11.9</v>
      </c>
    </row>
    <row r="44" spans="2:25" ht="13.5">
      <c r="B44" s="251">
        <v>87</v>
      </c>
      <c r="C44" s="252" t="s">
        <v>145</v>
      </c>
      <c r="D44" s="252" t="s">
        <v>47</v>
      </c>
      <c r="F44" s="253">
        <f>SUM(Y44:Y45)</f>
        <v>22.450000000000003</v>
      </c>
      <c r="G44" s="254">
        <f>RANK(F44,F$32:F$48)</f>
        <v>3</v>
      </c>
      <c r="H44" s="237"/>
      <c r="I44" s="255" t="s">
        <v>3</v>
      </c>
      <c r="J44" s="256">
        <v>2.9</v>
      </c>
      <c r="K44" s="256">
        <v>3</v>
      </c>
      <c r="L44" s="256">
        <v>0.5</v>
      </c>
      <c r="M44" s="257">
        <f>((J44+K44)/2)+L44</f>
        <v>3.45</v>
      </c>
      <c r="O44" s="258">
        <v>3</v>
      </c>
      <c r="P44" s="256">
        <v>3.1</v>
      </c>
      <c r="Q44" s="256">
        <v>0.6000000000000001</v>
      </c>
      <c r="R44" s="257">
        <f>((O44+P44)/2)+Q44</f>
        <v>3.65</v>
      </c>
      <c r="S44" s="242"/>
      <c r="T44" s="256">
        <v>2.5</v>
      </c>
      <c r="U44" s="256">
        <v>2.4</v>
      </c>
      <c r="V44" s="256">
        <v>0.5</v>
      </c>
      <c r="W44" s="257">
        <f>((T44+U44)/2)+V44</f>
        <v>2.95</v>
      </c>
      <c r="X44" s="243"/>
      <c r="Y44" s="259">
        <f>SUM(M44,R44,W44)</f>
        <v>10.05</v>
      </c>
    </row>
    <row r="45" spans="2:25" ht="13.5">
      <c r="B45" s="245"/>
      <c r="C45" s="246"/>
      <c r="D45" s="247"/>
      <c r="F45" s="248"/>
      <c r="G45" s="249"/>
      <c r="H45" s="250"/>
      <c r="I45" s="255" t="s">
        <v>4</v>
      </c>
      <c r="J45" s="256">
        <v>3.6</v>
      </c>
      <c r="K45" s="256">
        <v>3.5</v>
      </c>
      <c r="L45" s="256">
        <v>0.4</v>
      </c>
      <c r="M45" s="257">
        <f>((J45+K45)/2)+L45</f>
        <v>3.9499999999999997</v>
      </c>
      <c r="O45" s="258">
        <v>3.7</v>
      </c>
      <c r="P45" s="256">
        <v>3.6</v>
      </c>
      <c r="Q45" s="256">
        <v>0.5</v>
      </c>
      <c r="R45" s="257">
        <f>((O45+P45)/2)+Q45</f>
        <v>4.15</v>
      </c>
      <c r="S45" s="242"/>
      <c r="T45" s="256">
        <v>3.8</v>
      </c>
      <c r="U45" s="256">
        <v>3.6</v>
      </c>
      <c r="V45" s="256">
        <v>0.6000000000000001</v>
      </c>
      <c r="W45" s="257">
        <f>((T45+U45)/2)+V45</f>
        <v>4.300000000000001</v>
      </c>
      <c r="X45" s="243"/>
      <c r="Y45" s="259">
        <f>SUM(M45,R45,W45)</f>
        <v>12.4</v>
      </c>
    </row>
    <row r="46" spans="2:25" ht="13.5">
      <c r="B46" s="251">
        <v>88</v>
      </c>
      <c r="C46" s="252" t="s">
        <v>146</v>
      </c>
      <c r="D46" s="252" t="s">
        <v>147</v>
      </c>
      <c r="F46" s="253">
        <f>SUM(Y46:Y47)</f>
        <v>21.55</v>
      </c>
      <c r="G46" s="254">
        <f>RANK(F46,F$32:F$48)</f>
        <v>5</v>
      </c>
      <c r="H46" s="237"/>
      <c r="I46" s="255" t="s">
        <v>3</v>
      </c>
      <c r="J46" s="256">
        <v>3.1</v>
      </c>
      <c r="K46" s="256">
        <v>3.2</v>
      </c>
      <c r="L46" s="256">
        <v>0.4</v>
      </c>
      <c r="M46" s="257">
        <f>((J46+K46)/2)+L46</f>
        <v>3.5500000000000003</v>
      </c>
      <c r="O46" s="258">
        <v>3</v>
      </c>
      <c r="P46" s="256">
        <v>3</v>
      </c>
      <c r="Q46" s="256">
        <v>0.5</v>
      </c>
      <c r="R46" s="257">
        <f>((O46+P46)/2)+Q46</f>
        <v>3.5</v>
      </c>
      <c r="S46" s="242"/>
      <c r="T46" s="256">
        <v>3.1</v>
      </c>
      <c r="U46" s="256">
        <v>3.2</v>
      </c>
      <c r="V46" s="256">
        <v>0.6000000000000001</v>
      </c>
      <c r="W46" s="257">
        <f>((T46+U46)/2)+V46</f>
        <v>3.7500000000000004</v>
      </c>
      <c r="X46" s="243"/>
      <c r="Y46" s="259">
        <f>SUM(M46,R46,W46)</f>
        <v>10.8</v>
      </c>
    </row>
    <row r="47" spans="2:25" ht="13.5">
      <c r="B47" s="245"/>
      <c r="C47" s="246"/>
      <c r="D47" s="247"/>
      <c r="F47" s="248"/>
      <c r="G47" s="249"/>
      <c r="H47" s="250"/>
      <c r="I47" s="255" t="s">
        <v>4</v>
      </c>
      <c r="J47" s="256">
        <v>3.2</v>
      </c>
      <c r="K47" s="256">
        <v>3.2</v>
      </c>
      <c r="L47" s="256">
        <v>0.5</v>
      </c>
      <c r="M47" s="257">
        <f>((J47+K47)/2)+L47</f>
        <v>3.7</v>
      </c>
      <c r="O47" s="258">
        <v>3.1</v>
      </c>
      <c r="P47" s="256">
        <v>3</v>
      </c>
      <c r="Q47" s="256">
        <v>0.5</v>
      </c>
      <c r="R47" s="257">
        <f>((O47+P47)/2)+Q47</f>
        <v>3.55</v>
      </c>
      <c r="S47" s="242"/>
      <c r="T47" s="256">
        <v>3.1</v>
      </c>
      <c r="U47" s="256">
        <v>3.1</v>
      </c>
      <c r="V47" s="256">
        <v>0.4</v>
      </c>
      <c r="W47" s="257">
        <f>((T47+U47)/2)+V47</f>
        <v>3.5</v>
      </c>
      <c r="X47" s="243"/>
      <c r="Y47" s="259">
        <f>SUM(M47,R47,W47)</f>
        <v>10.75</v>
      </c>
    </row>
    <row r="48" spans="2:25" ht="13.5">
      <c r="B48" s="251">
        <v>89</v>
      </c>
      <c r="C48" s="252" t="s">
        <v>148</v>
      </c>
      <c r="D48" s="252" t="s">
        <v>147</v>
      </c>
      <c r="F48" s="253">
        <f>SUM(Y48:Y49)</f>
        <v>21.95</v>
      </c>
      <c r="G48" s="254">
        <f>RANK(F48,F$32:F$48)</f>
        <v>4</v>
      </c>
      <c r="H48" s="237"/>
      <c r="I48" s="255" t="s">
        <v>3</v>
      </c>
      <c r="J48" s="256">
        <v>3.2</v>
      </c>
      <c r="K48" s="256">
        <v>3.2</v>
      </c>
      <c r="L48" s="256">
        <v>0.4</v>
      </c>
      <c r="M48" s="257">
        <f>((J48+K48)/2)+L48</f>
        <v>3.6</v>
      </c>
      <c r="O48" s="258">
        <v>3.1</v>
      </c>
      <c r="P48" s="256">
        <v>3.1</v>
      </c>
      <c r="Q48" s="256">
        <v>0.5</v>
      </c>
      <c r="R48" s="257">
        <f>((O48+P48)/2)+Q48</f>
        <v>3.6</v>
      </c>
      <c r="S48" s="242"/>
      <c r="T48" s="256">
        <v>3</v>
      </c>
      <c r="U48" s="256">
        <v>3</v>
      </c>
      <c r="V48" s="256">
        <v>0.6000000000000001</v>
      </c>
      <c r="W48" s="257">
        <f>((T48+U48)/2)+V48</f>
        <v>3.6</v>
      </c>
      <c r="X48" s="243"/>
      <c r="Y48" s="259">
        <f>SUM(M48,R48,W48)</f>
        <v>10.8</v>
      </c>
    </row>
    <row r="49" spans="2:25" ht="13.5">
      <c r="B49" s="261"/>
      <c r="C49" s="247"/>
      <c r="D49" s="247"/>
      <c r="F49" s="262"/>
      <c r="G49" s="263"/>
      <c r="H49" s="250"/>
      <c r="I49" s="255" t="s">
        <v>4</v>
      </c>
      <c r="J49" s="256">
        <v>3.6</v>
      </c>
      <c r="K49" s="256">
        <v>3.5</v>
      </c>
      <c r="L49" s="256">
        <v>0.5</v>
      </c>
      <c r="M49" s="257">
        <f>((J49+K49)/2)+L49</f>
        <v>4.05</v>
      </c>
      <c r="O49" s="258">
        <v>3</v>
      </c>
      <c r="P49" s="256">
        <v>3</v>
      </c>
      <c r="Q49" s="256">
        <v>0.4</v>
      </c>
      <c r="R49" s="257">
        <f>((O49+P49)/2)+Q49</f>
        <v>3.4</v>
      </c>
      <c r="S49" s="242"/>
      <c r="T49" s="256">
        <v>3.2</v>
      </c>
      <c r="U49" s="256">
        <v>3.2</v>
      </c>
      <c r="V49" s="256">
        <v>0.5</v>
      </c>
      <c r="W49" s="257">
        <f>((T49+U49)/2)+V49</f>
        <v>3.7</v>
      </c>
      <c r="X49" s="243"/>
      <c r="Y49" s="259">
        <f>SUM(M49,R49,W49)</f>
        <v>11.149999999999999</v>
      </c>
    </row>
    <row r="50" spans="2:25" ht="13.5">
      <c r="B50" s="137"/>
      <c r="C50" s="247"/>
      <c r="D50" s="247"/>
      <c r="F50" s="267"/>
      <c r="G50" s="268"/>
      <c r="H50" s="111"/>
      <c r="I50" s="269"/>
      <c r="J50" s="270"/>
      <c r="K50" s="270"/>
      <c r="L50" s="270"/>
      <c r="M50" s="271"/>
      <c r="O50" s="272"/>
      <c r="P50" s="270"/>
      <c r="Q50" s="270"/>
      <c r="R50" s="271"/>
      <c r="S50" s="242"/>
      <c r="T50" s="270"/>
      <c r="U50" s="270"/>
      <c r="V50" s="270"/>
      <c r="W50" s="271"/>
      <c r="X50" s="243"/>
      <c r="Y50" s="273"/>
    </row>
    <row r="51" spans="8:9" ht="13.5">
      <c r="H51" s="95"/>
      <c r="I51" s="214"/>
    </row>
    <row r="52" spans="2:23" ht="15">
      <c r="B52" s="210"/>
      <c r="C52" s="7"/>
      <c r="D52" s="7"/>
      <c r="H52" s="95"/>
      <c r="I52" s="214"/>
      <c r="J52" s="215" t="s">
        <v>119</v>
      </c>
      <c r="K52" s="212"/>
      <c r="L52" s="212"/>
      <c r="M52" s="213"/>
      <c r="N52" s="15"/>
      <c r="O52" s="216" t="s">
        <v>120</v>
      </c>
      <c r="P52" s="212"/>
      <c r="Q52" s="212"/>
      <c r="R52" s="213"/>
      <c r="S52" s="217"/>
      <c r="T52" s="215" t="s">
        <v>121</v>
      </c>
      <c r="U52" s="212"/>
      <c r="V52" s="212"/>
      <c r="W52" s="213"/>
    </row>
    <row r="53" spans="2:23" ht="18.75">
      <c r="B53" s="210"/>
      <c r="C53" s="218" t="s">
        <v>149</v>
      </c>
      <c r="D53" s="218"/>
      <c r="F53" s="219" t="s">
        <v>49</v>
      </c>
      <c r="H53" s="133"/>
      <c r="I53" s="220"/>
      <c r="J53" s="221" t="s">
        <v>6</v>
      </c>
      <c r="K53" s="221"/>
      <c r="L53" s="222" t="s">
        <v>7</v>
      </c>
      <c r="M53" s="213"/>
      <c r="N53" s="15"/>
      <c r="O53" s="221" t="s">
        <v>6</v>
      </c>
      <c r="P53" s="221"/>
      <c r="Q53" s="222" t="s">
        <v>7</v>
      </c>
      <c r="R53" s="213"/>
      <c r="S53" s="217"/>
      <c r="T53" s="221" t="s">
        <v>6</v>
      </c>
      <c r="U53" s="221"/>
      <c r="V53" s="222" t="s">
        <v>7</v>
      </c>
      <c r="W53" s="213"/>
    </row>
    <row r="54" spans="2:25" ht="18">
      <c r="B54" s="21" t="s">
        <v>9</v>
      </c>
      <c r="C54" s="22" t="s">
        <v>10</v>
      </c>
      <c r="D54" s="223"/>
      <c r="F54" s="224" t="s">
        <v>123</v>
      </c>
      <c r="G54" s="31" t="s">
        <v>18</v>
      </c>
      <c r="H54" s="225"/>
      <c r="I54" s="226" t="s">
        <v>124</v>
      </c>
      <c r="J54" s="227" t="s">
        <v>11</v>
      </c>
      <c r="K54" s="228" t="s">
        <v>12</v>
      </c>
      <c r="L54" s="229" t="s">
        <v>14</v>
      </c>
      <c r="M54" s="230" t="s">
        <v>125</v>
      </c>
      <c r="O54" s="227" t="s">
        <v>11</v>
      </c>
      <c r="P54" s="228" t="s">
        <v>12</v>
      </c>
      <c r="Q54" s="229" t="s">
        <v>14</v>
      </c>
      <c r="R54" s="230" t="s">
        <v>125</v>
      </c>
      <c r="S54" s="231"/>
      <c r="T54" s="227" t="s">
        <v>11</v>
      </c>
      <c r="U54" s="228" t="s">
        <v>12</v>
      </c>
      <c r="V54" s="229" t="s">
        <v>14</v>
      </c>
      <c r="W54" s="230" t="s">
        <v>125</v>
      </c>
      <c r="Y54" s="232" t="s">
        <v>123</v>
      </c>
    </row>
    <row r="55" spans="2:25" ht="13.5">
      <c r="B55" s="251">
        <v>91</v>
      </c>
      <c r="C55" s="264" t="s">
        <v>150</v>
      </c>
      <c r="D55" s="265" t="s">
        <v>47</v>
      </c>
      <c r="F55" s="253">
        <f>SUM(Y55:Y56)</f>
        <v>22.4</v>
      </c>
      <c r="G55" s="254">
        <f>RANK(F55,F$55:F$57)</f>
        <v>1</v>
      </c>
      <c r="H55" s="237"/>
      <c r="I55" s="255" t="s">
        <v>3</v>
      </c>
      <c r="J55" s="256">
        <v>3.1</v>
      </c>
      <c r="K55" s="256">
        <v>3.1</v>
      </c>
      <c r="L55" s="256">
        <v>0.5</v>
      </c>
      <c r="M55" s="257">
        <f>((J55+K55)/2)+L55</f>
        <v>3.6</v>
      </c>
      <c r="O55" s="258">
        <v>2.7</v>
      </c>
      <c r="P55" s="256">
        <v>2.8</v>
      </c>
      <c r="Q55" s="256">
        <v>0.6000000000000001</v>
      </c>
      <c r="R55" s="257">
        <f>((O55+P55)/2)+Q55</f>
        <v>3.35</v>
      </c>
      <c r="S55" s="242"/>
      <c r="T55" s="256">
        <v>2.8</v>
      </c>
      <c r="U55" s="256">
        <v>3.1</v>
      </c>
      <c r="V55" s="256">
        <v>0.7</v>
      </c>
      <c r="W55" s="257">
        <f>((T55+U55)/2)+V55</f>
        <v>3.6500000000000004</v>
      </c>
      <c r="Y55" s="259">
        <f>SUM(M55,R55,W55)</f>
        <v>10.600000000000001</v>
      </c>
    </row>
    <row r="56" spans="2:25" ht="13.5">
      <c r="B56" s="245"/>
      <c r="C56" s="7"/>
      <c r="D56" s="7"/>
      <c r="F56" s="248"/>
      <c r="G56" s="249"/>
      <c r="H56" s="250"/>
      <c r="I56" s="255" t="s">
        <v>4</v>
      </c>
      <c r="J56" s="256">
        <v>3.6</v>
      </c>
      <c r="K56" s="256">
        <v>3.5</v>
      </c>
      <c r="L56" s="256">
        <v>0.5</v>
      </c>
      <c r="M56" s="257">
        <f>((J56+K56)/2)+L56</f>
        <v>4.05</v>
      </c>
      <c r="O56" s="258">
        <v>3.2</v>
      </c>
      <c r="P56" s="256">
        <v>3.2</v>
      </c>
      <c r="Q56" s="256">
        <v>0.6000000000000001</v>
      </c>
      <c r="R56" s="257">
        <f>((O56+P56)/2)+Q56</f>
        <v>3.8000000000000003</v>
      </c>
      <c r="S56" s="242"/>
      <c r="T56" s="256">
        <v>3.4</v>
      </c>
      <c r="U56" s="256">
        <v>3.3</v>
      </c>
      <c r="V56" s="256">
        <v>0.6000000000000001</v>
      </c>
      <c r="W56" s="257">
        <f>((T56+U56)/2)+V56</f>
        <v>3.9499999999999997</v>
      </c>
      <c r="Y56" s="259">
        <f>SUM(M56,R56,W56)</f>
        <v>11.799999999999999</v>
      </c>
    </row>
    <row r="57" spans="2:25" ht="13.5">
      <c r="B57" s="251">
        <v>92</v>
      </c>
      <c r="C57" s="264" t="s">
        <v>151</v>
      </c>
      <c r="D57" s="264" t="s">
        <v>147</v>
      </c>
      <c r="F57" s="253">
        <f>SUM(Y57:Y58)</f>
        <v>21.700000000000003</v>
      </c>
      <c r="G57" s="254">
        <f>RANK(F57,F$55:F$57)</f>
        <v>2</v>
      </c>
      <c r="H57" s="237"/>
      <c r="I57" s="255" t="s">
        <v>3</v>
      </c>
      <c r="J57" s="256">
        <v>3.1</v>
      </c>
      <c r="K57" s="256">
        <v>3.2</v>
      </c>
      <c r="L57" s="256">
        <v>0.5</v>
      </c>
      <c r="M57" s="257">
        <f>((J57+K57)/2)+L57</f>
        <v>3.6500000000000004</v>
      </c>
      <c r="O57" s="258">
        <v>3.1</v>
      </c>
      <c r="P57" s="256">
        <v>3.1</v>
      </c>
      <c r="Q57" s="256">
        <v>0.6000000000000001</v>
      </c>
      <c r="R57" s="257">
        <f>((O57+P57)/2)+Q57</f>
        <v>3.7</v>
      </c>
      <c r="S57" s="242"/>
      <c r="T57" s="256">
        <v>2.5</v>
      </c>
      <c r="U57" s="256">
        <v>2.5</v>
      </c>
      <c r="V57" s="256">
        <v>0.5</v>
      </c>
      <c r="W57" s="257">
        <f>((T57+U57)/2)+V57</f>
        <v>3</v>
      </c>
      <c r="Y57" s="259">
        <f>SUM(M57,R57,W57)</f>
        <v>10.350000000000001</v>
      </c>
    </row>
    <row r="58" spans="2:25" ht="13.5">
      <c r="B58" s="261"/>
      <c r="C58" s="247"/>
      <c r="D58" s="247"/>
      <c r="F58" s="262"/>
      <c r="G58" s="274"/>
      <c r="H58" s="250"/>
      <c r="I58" s="255" t="s">
        <v>4</v>
      </c>
      <c r="J58" s="256">
        <v>3.5</v>
      </c>
      <c r="K58" s="256">
        <v>3.3</v>
      </c>
      <c r="L58" s="256">
        <v>0.5</v>
      </c>
      <c r="M58" s="257">
        <f>((J58+K58)/2)+L58</f>
        <v>3.9</v>
      </c>
      <c r="O58" s="258">
        <v>3.2</v>
      </c>
      <c r="P58" s="256">
        <v>3.1</v>
      </c>
      <c r="Q58" s="256">
        <v>0.5</v>
      </c>
      <c r="R58" s="257">
        <f>((O58+P58)/2)+Q58</f>
        <v>3.6500000000000004</v>
      </c>
      <c r="S58" s="242"/>
      <c r="T58" s="256">
        <v>3.2</v>
      </c>
      <c r="U58" s="256">
        <v>3.2</v>
      </c>
      <c r="V58" s="256">
        <v>0.6000000000000001</v>
      </c>
      <c r="W58" s="257">
        <f>((T58+U58)/2)+V58</f>
        <v>3.8000000000000003</v>
      </c>
      <c r="Y58" s="259">
        <f>SUM(M58,R58,W58)</f>
        <v>11.350000000000001</v>
      </c>
    </row>
    <row r="59" spans="2:25" ht="13.5">
      <c r="B59" s="137"/>
      <c r="C59" s="247"/>
      <c r="D59" s="247"/>
      <c r="F59" s="267"/>
      <c r="G59" s="275"/>
      <c r="H59" s="111"/>
      <c r="I59" s="269"/>
      <c r="J59" s="270"/>
      <c r="K59" s="270"/>
      <c r="L59" s="270"/>
      <c r="M59" s="271"/>
      <c r="O59" s="272"/>
      <c r="P59" s="270"/>
      <c r="Q59" s="270"/>
      <c r="R59" s="271"/>
      <c r="S59" s="242"/>
      <c r="T59" s="270"/>
      <c r="U59" s="270"/>
      <c r="V59" s="270"/>
      <c r="W59" s="271"/>
      <c r="Y59" s="273"/>
    </row>
    <row r="60" spans="2:14" ht="13.5">
      <c r="B60" s="210"/>
      <c r="C60" s="206"/>
      <c r="D60" s="206"/>
      <c r="E60" s="206"/>
      <c r="F60" s="211"/>
      <c r="G60" s="206"/>
      <c r="H60" s="206"/>
      <c r="I60" s="206"/>
      <c r="J60" s="212"/>
      <c r="K60" s="212"/>
      <c r="L60" s="212"/>
      <c r="M60" s="213"/>
      <c r="N60" s="15"/>
    </row>
    <row r="61" spans="2:25" ht="15.75">
      <c r="B61" s="210"/>
      <c r="J61" s="215" t="s">
        <v>119</v>
      </c>
      <c r="K61" s="212"/>
      <c r="L61" s="212"/>
      <c r="M61" s="213"/>
      <c r="N61" s="15"/>
      <c r="O61" s="216" t="s">
        <v>120</v>
      </c>
      <c r="P61" s="212"/>
      <c r="Q61" s="212"/>
      <c r="R61" s="213"/>
      <c r="S61" s="217"/>
      <c r="T61" s="215" t="s">
        <v>121</v>
      </c>
      <c r="U61" s="212"/>
      <c r="V61" s="212"/>
      <c r="W61" s="213"/>
      <c r="X61" s="210"/>
      <c r="Y61" s="213"/>
    </row>
    <row r="62" spans="2:24" ht="17.25">
      <c r="B62" s="210"/>
      <c r="C62" s="218" t="s">
        <v>5</v>
      </c>
      <c r="D62" s="218"/>
      <c r="E62" s="218"/>
      <c r="F62" s="219" t="s">
        <v>49</v>
      </c>
      <c r="G62" s="218"/>
      <c r="H62" s="218"/>
      <c r="I62" s="218"/>
      <c r="J62" s="221" t="s">
        <v>6</v>
      </c>
      <c r="K62" s="221"/>
      <c r="L62" s="222" t="s">
        <v>7</v>
      </c>
      <c r="M62" s="213"/>
      <c r="N62" s="15"/>
      <c r="O62" s="221" t="s">
        <v>6</v>
      </c>
      <c r="P62" s="221"/>
      <c r="Q62" s="222" t="s">
        <v>7</v>
      </c>
      <c r="R62" s="213"/>
      <c r="S62" s="217"/>
      <c r="T62" s="221" t="s">
        <v>6</v>
      </c>
      <c r="U62" s="221"/>
      <c r="V62" s="222" t="s">
        <v>7</v>
      </c>
      <c r="W62" s="213"/>
      <c r="X62" s="210"/>
    </row>
    <row r="63" spans="2:25" ht="17.25">
      <c r="B63" s="21" t="s">
        <v>9</v>
      </c>
      <c r="C63" s="22" t="s">
        <v>10</v>
      </c>
      <c r="D63" s="223"/>
      <c r="F63" s="224" t="s">
        <v>123</v>
      </c>
      <c r="G63" s="276" t="s">
        <v>18</v>
      </c>
      <c r="H63" s="225"/>
      <c r="I63" s="277" t="s">
        <v>124</v>
      </c>
      <c r="J63" s="227" t="s">
        <v>11</v>
      </c>
      <c r="K63" s="228" t="s">
        <v>12</v>
      </c>
      <c r="L63" s="229" t="s">
        <v>14</v>
      </c>
      <c r="M63" s="230" t="s">
        <v>125</v>
      </c>
      <c r="O63" s="227" t="s">
        <v>11</v>
      </c>
      <c r="P63" s="228" t="s">
        <v>12</v>
      </c>
      <c r="Q63" s="229" t="s">
        <v>14</v>
      </c>
      <c r="R63" s="230" t="s">
        <v>125</v>
      </c>
      <c r="S63" s="231"/>
      <c r="T63" s="227" t="s">
        <v>11</v>
      </c>
      <c r="U63" s="228" t="s">
        <v>12</v>
      </c>
      <c r="V63" s="229" t="s">
        <v>14</v>
      </c>
      <c r="W63" s="230" t="s">
        <v>125</v>
      </c>
      <c r="X63" s="88"/>
      <c r="Y63" s="232" t="s">
        <v>123</v>
      </c>
    </row>
    <row r="64" spans="2:25" ht="12.75">
      <c r="B64" s="251">
        <v>1</v>
      </c>
      <c r="C64" s="33" t="s">
        <v>152</v>
      </c>
      <c r="D64" s="33" t="s">
        <v>153</v>
      </c>
      <c r="F64" s="253">
        <f>SUM(Y64:Y65)</f>
        <v>25.6</v>
      </c>
      <c r="G64" s="254">
        <f>RANK(F64,F$64:F$114)</f>
        <v>5</v>
      </c>
      <c r="H64" s="237"/>
      <c r="I64" s="255" t="s">
        <v>3</v>
      </c>
      <c r="J64" s="256">
        <v>3.4</v>
      </c>
      <c r="K64" s="256">
        <v>3.4</v>
      </c>
      <c r="L64" s="256">
        <v>0.8</v>
      </c>
      <c r="M64" s="257">
        <f>((J64+K64)/2)+L64</f>
        <v>4.2</v>
      </c>
      <c r="O64" s="258">
        <v>3.2</v>
      </c>
      <c r="P64" s="256">
        <v>3</v>
      </c>
      <c r="Q64" s="256">
        <v>0.9</v>
      </c>
      <c r="R64" s="257">
        <f>((O64+P64)/2)+Q64</f>
        <v>4</v>
      </c>
      <c r="S64" s="242"/>
      <c r="T64" s="256">
        <v>3.2</v>
      </c>
      <c r="U64" s="256">
        <v>3.3</v>
      </c>
      <c r="V64" s="256">
        <v>0.6000000000000001</v>
      </c>
      <c r="W64" s="257">
        <f>((T64+U64)/2)+V64</f>
        <v>3.85</v>
      </c>
      <c r="X64" s="243"/>
      <c r="Y64" s="259">
        <f>SUM(M64,R64,W64)</f>
        <v>12.049999999999999</v>
      </c>
    </row>
    <row r="65" spans="2:25" ht="12">
      <c r="B65" s="245"/>
      <c r="C65" s="278"/>
      <c r="D65" s="278"/>
      <c r="E65" s="95"/>
      <c r="F65" s="248"/>
      <c r="G65" s="249"/>
      <c r="H65" s="250"/>
      <c r="I65" s="255" t="s">
        <v>4</v>
      </c>
      <c r="J65" s="256">
        <v>3.6</v>
      </c>
      <c r="K65" s="256">
        <v>3.7</v>
      </c>
      <c r="L65" s="256">
        <v>0.9</v>
      </c>
      <c r="M65" s="257">
        <f>((J65+K65)/2)+L65</f>
        <v>4.550000000000001</v>
      </c>
      <c r="O65" s="258">
        <v>3.5</v>
      </c>
      <c r="P65" s="256">
        <v>3.6</v>
      </c>
      <c r="Q65" s="256">
        <v>0.9</v>
      </c>
      <c r="R65" s="257">
        <f>((O65+P65)/2)+Q65</f>
        <v>4.45</v>
      </c>
      <c r="S65" s="242"/>
      <c r="T65" s="256">
        <v>3.3</v>
      </c>
      <c r="U65" s="256">
        <v>3.6</v>
      </c>
      <c r="V65" s="256">
        <v>1.1</v>
      </c>
      <c r="W65" s="257">
        <f>((T65+U65)/2)+V65</f>
        <v>4.550000000000001</v>
      </c>
      <c r="X65" s="243"/>
      <c r="Y65" s="259">
        <f>SUM(M65,R65,W65)</f>
        <v>13.55</v>
      </c>
    </row>
    <row r="66" spans="2:25" ht="12.75">
      <c r="B66" s="251">
        <v>2</v>
      </c>
      <c r="C66" s="33" t="s">
        <v>154</v>
      </c>
      <c r="D66" s="33" t="s">
        <v>153</v>
      </c>
      <c r="F66" s="253">
        <f>SUM(Y66:Y67)</f>
        <v>0</v>
      </c>
      <c r="G66" s="254">
        <f>RANK(F66,F$64:F$114)</f>
        <v>18</v>
      </c>
      <c r="H66" s="237"/>
      <c r="I66" s="255" t="s">
        <v>3</v>
      </c>
      <c r="J66" s="256">
        <v>0</v>
      </c>
      <c r="K66" s="256">
        <v>0</v>
      </c>
      <c r="L66" s="256">
        <v>0</v>
      </c>
      <c r="M66" s="257">
        <f>((J66+K66)/2)+L66</f>
        <v>0</v>
      </c>
      <c r="O66" s="258">
        <v>0</v>
      </c>
      <c r="P66" s="256">
        <v>0</v>
      </c>
      <c r="Q66" s="256">
        <v>0</v>
      </c>
      <c r="R66" s="257">
        <f>((O66+P66)/2)+Q66</f>
        <v>0</v>
      </c>
      <c r="S66" s="242"/>
      <c r="T66" s="256">
        <v>0</v>
      </c>
      <c r="U66" s="256">
        <v>0</v>
      </c>
      <c r="V66" s="256">
        <v>0</v>
      </c>
      <c r="W66" s="257">
        <f>((T66+U66)/2)+V66</f>
        <v>0</v>
      </c>
      <c r="X66" s="243"/>
      <c r="Y66" s="259">
        <f>SUM(M66,R66,W66)</f>
        <v>0</v>
      </c>
    </row>
    <row r="67" spans="2:25" ht="12">
      <c r="B67" s="245"/>
      <c r="C67" s="278"/>
      <c r="D67" s="278"/>
      <c r="E67" s="95"/>
      <c r="F67" s="248"/>
      <c r="G67" s="249"/>
      <c r="H67" s="250"/>
      <c r="I67" s="255" t="s">
        <v>4</v>
      </c>
      <c r="J67" s="256">
        <v>0</v>
      </c>
      <c r="K67" s="256">
        <v>0</v>
      </c>
      <c r="L67" s="256">
        <v>0</v>
      </c>
      <c r="M67" s="257">
        <f>((J67+K67)/2)+L67</f>
        <v>0</v>
      </c>
      <c r="O67" s="258">
        <v>0</v>
      </c>
      <c r="P67" s="256">
        <v>0</v>
      </c>
      <c r="Q67" s="256">
        <v>0</v>
      </c>
      <c r="R67" s="257">
        <f>((O67+P67)/2)+Q67</f>
        <v>0</v>
      </c>
      <c r="S67" s="242"/>
      <c r="T67" s="256">
        <v>0</v>
      </c>
      <c r="U67" s="256">
        <v>0</v>
      </c>
      <c r="V67" s="256">
        <v>0</v>
      </c>
      <c r="W67" s="257">
        <f>((T67+U67)/2)+V67</f>
        <v>0</v>
      </c>
      <c r="X67" s="243"/>
      <c r="Y67" s="259">
        <f>SUM(M67,R67,W67)</f>
        <v>0</v>
      </c>
    </row>
    <row r="68" spans="2:25" ht="12.75">
      <c r="B68" s="251">
        <v>3</v>
      </c>
      <c r="C68" s="33" t="s">
        <v>155</v>
      </c>
      <c r="D68" s="33" t="s">
        <v>153</v>
      </c>
      <c r="F68" s="253">
        <f>SUM(Y68:Y69)</f>
        <v>26.1</v>
      </c>
      <c r="G68" s="254">
        <f>RANK(F68,F$64:F$114)</f>
        <v>3</v>
      </c>
      <c r="H68" s="237"/>
      <c r="I68" s="255" t="s">
        <v>3</v>
      </c>
      <c r="J68" s="256">
        <v>3.6</v>
      </c>
      <c r="K68" s="256">
        <v>3.5</v>
      </c>
      <c r="L68" s="256">
        <v>0.8</v>
      </c>
      <c r="M68" s="257">
        <f>((J68+K68)/2)+L68</f>
        <v>4.35</v>
      </c>
      <c r="O68" s="258">
        <v>3.5</v>
      </c>
      <c r="P68" s="256">
        <v>3.5</v>
      </c>
      <c r="Q68" s="256">
        <v>0.8</v>
      </c>
      <c r="R68" s="257">
        <f>((O68+P68)/2)+Q68</f>
        <v>4.3</v>
      </c>
      <c r="S68" s="242"/>
      <c r="T68" s="256">
        <v>3.1</v>
      </c>
      <c r="U68" s="256">
        <v>3.2</v>
      </c>
      <c r="V68" s="256">
        <v>0.9</v>
      </c>
      <c r="W68" s="257">
        <f>((T68+U68)/2)+V68</f>
        <v>4.050000000000001</v>
      </c>
      <c r="X68" s="243"/>
      <c r="Y68" s="259">
        <f>SUM(M68,R68,W68)</f>
        <v>12.7</v>
      </c>
    </row>
    <row r="69" spans="2:25" ht="12">
      <c r="B69" s="245"/>
      <c r="C69" s="278"/>
      <c r="D69" s="278"/>
      <c r="E69" s="95"/>
      <c r="F69" s="248"/>
      <c r="G69" s="249"/>
      <c r="H69" s="250"/>
      <c r="I69" s="255" t="s">
        <v>4</v>
      </c>
      <c r="J69" s="256">
        <v>3.8</v>
      </c>
      <c r="K69" s="256">
        <v>3.8</v>
      </c>
      <c r="L69" s="256">
        <v>0.7</v>
      </c>
      <c r="M69" s="257">
        <f>((J69+K69)/2)+L69</f>
        <v>4.5</v>
      </c>
      <c r="O69" s="258">
        <v>3.4</v>
      </c>
      <c r="P69" s="256">
        <v>3.6</v>
      </c>
      <c r="Q69" s="256">
        <v>0.8</v>
      </c>
      <c r="R69" s="257">
        <f>((O69+P69)/2)+Q69</f>
        <v>4.3</v>
      </c>
      <c r="S69" s="242"/>
      <c r="T69" s="256">
        <v>3.5</v>
      </c>
      <c r="U69" s="256">
        <v>3.7</v>
      </c>
      <c r="V69" s="256">
        <v>1</v>
      </c>
      <c r="W69" s="257">
        <f>((T69+U69)/2)+V69</f>
        <v>4.6</v>
      </c>
      <c r="X69" s="243"/>
      <c r="Y69" s="259">
        <f>SUM(M69,R69,W69)</f>
        <v>13.4</v>
      </c>
    </row>
    <row r="70" spans="2:25" ht="12.75">
      <c r="B70" s="251">
        <v>4</v>
      </c>
      <c r="C70" s="33" t="s">
        <v>156</v>
      </c>
      <c r="D70" s="33" t="s">
        <v>153</v>
      </c>
      <c r="F70" s="253">
        <f>SUM(Y70:Y71)</f>
        <v>27.949999999999996</v>
      </c>
      <c r="G70" s="254">
        <f>RANK(F70,F$64:F$114)</f>
        <v>1</v>
      </c>
      <c r="H70" s="237"/>
      <c r="I70" s="255" t="s">
        <v>3</v>
      </c>
      <c r="J70" s="256">
        <v>3.1</v>
      </c>
      <c r="K70" s="256">
        <v>3.2</v>
      </c>
      <c r="L70" s="256">
        <v>1</v>
      </c>
      <c r="M70" s="257">
        <f>((J70+K70)/2)+L70</f>
        <v>4.15</v>
      </c>
      <c r="O70" s="258">
        <v>3.4</v>
      </c>
      <c r="P70" s="256">
        <v>3.3</v>
      </c>
      <c r="Q70" s="256">
        <v>1.2</v>
      </c>
      <c r="R70" s="257">
        <f>((O70+P70)/2)+Q70</f>
        <v>4.55</v>
      </c>
      <c r="S70" s="242"/>
      <c r="T70" s="256">
        <v>3.3</v>
      </c>
      <c r="U70" s="256">
        <v>3.3</v>
      </c>
      <c r="V70" s="256">
        <v>1.4</v>
      </c>
      <c r="W70" s="257">
        <f>((T70+U70)/2)+V70</f>
        <v>4.699999999999999</v>
      </c>
      <c r="X70" s="243"/>
      <c r="Y70" s="259">
        <f>SUM(M70,R70,W70)</f>
        <v>13.399999999999999</v>
      </c>
    </row>
    <row r="71" spans="2:25" ht="12">
      <c r="B71" s="245"/>
      <c r="C71" s="278"/>
      <c r="D71" s="278"/>
      <c r="E71" s="95"/>
      <c r="F71" s="248"/>
      <c r="G71" s="249"/>
      <c r="H71" s="250"/>
      <c r="I71" s="255" t="s">
        <v>4</v>
      </c>
      <c r="J71" s="256">
        <v>3.6</v>
      </c>
      <c r="K71" s="256">
        <v>3.7</v>
      </c>
      <c r="L71" s="256">
        <v>1</v>
      </c>
      <c r="M71" s="257">
        <f>((J71+K71)/2)+L71</f>
        <v>4.65</v>
      </c>
      <c r="O71" s="258">
        <v>3.5</v>
      </c>
      <c r="P71" s="256">
        <v>3.7</v>
      </c>
      <c r="Q71" s="256">
        <v>1.2</v>
      </c>
      <c r="R71" s="257">
        <f>((O71+P71)/2)+Q71</f>
        <v>4.8</v>
      </c>
      <c r="S71" s="242"/>
      <c r="T71" s="256">
        <v>3.6</v>
      </c>
      <c r="U71" s="256">
        <v>3.8</v>
      </c>
      <c r="V71" s="256">
        <v>1.4</v>
      </c>
      <c r="W71" s="257">
        <f>((T71+U71)/2)+V71</f>
        <v>5.1</v>
      </c>
      <c r="X71" s="243"/>
      <c r="Y71" s="259">
        <f>SUM(M71,R71,W71)</f>
        <v>14.549999999999999</v>
      </c>
    </row>
    <row r="72" spans="2:25" ht="12.75">
      <c r="B72" s="251">
        <v>5</v>
      </c>
      <c r="C72" s="33" t="s">
        <v>157</v>
      </c>
      <c r="D72" s="33" t="s">
        <v>153</v>
      </c>
      <c r="F72" s="253">
        <f>SUM(Y72:Y73)</f>
        <v>0</v>
      </c>
      <c r="G72" s="254">
        <f>RANK(F72,F$64:F$114)</f>
        <v>18</v>
      </c>
      <c r="H72" s="237"/>
      <c r="I72" s="255" t="s">
        <v>3</v>
      </c>
      <c r="J72" s="256">
        <v>0</v>
      </c>
      <c r="K72" s="256">
        <v>0</v>
      </c>
      <c r="L72" s="256">
        <v>0</v>
      </c>
      <c r="M72" s="257">
        <f>((J72+K72)/2)+L72</f>
        <v>0</v>
      </c>
      <c r="N72" s="3"/>
      <c r="O72" s="258">
        <v>0</v>
      </c>
      <c r="P72" s="256">
        <v>0</v>
      </c>
      <c r="Q72" s="256">
        <v>0</v>
      </c>
      <c r="R72" s="257">
        <f>((O72+P72)/2)+Q72</f>
        <v>0</v>
      </c>
      <c r="S72" s="242"/>
      <c r="T72" s="256">
        <v>0</v>
      </c>
      <c r="U72" s="256">
        <v>0</v>
      </c>
      <c r="V72" s="256">
        <v>0</v>
      </c>
      <c r="W72" s="257">
        <f>((T72+U72)/2)+V72</f>
        <v>0</v>
      </c>
      <c r="X72" s="243"/>
      <c r="Y72" s="259">
        <f>SUM(M72,R72,W72)</f>
        <v>0</v>
      </c>
    </row>
    <row r="73" spans="2:25" ht="12">
      <c r="B73" s="245"/>
      <c r="C73" s="278"/>
      <c r="D73" s="278"/>
      <c r="E73" s="95"/>
      <c r="F73" s="248"/>
      <c r="G73" s="249"/>
      <c r="H73" s="250"/>
      <c r="I73" s="255" t="s">
        <v>4</v>
      </c>
      <c r="J73" s="256">
        <v>0</v>
      </c>
      <c r="K73" s="256">
        <v>0</v>
      </c>
      <c r="L73" s="256">
        <v>0</v>
      </c>
      <c r="M73" s="257">
        <f>((J73+K73)/2)+L73</f>
        <v>0</v>
      </c>
      <c r="N73" s="3"/>
      <c r="O73" s="258">
        <v>0</v>
      </c>
      <c r="P73" s="256">
        <v>0</v>
      </c>
      <c r="Q73" s="256">
        <v>0</v>
      </c>
      <c r="R73" s="257">
        <f>((O73+P73)/2)+Q73</f>
        <v>0</v>
      </c>
      <c r="S73" s="242"/>
      <c r="T73" s="256">
        <v>0</v>
      </c>
      <c r="U73" s="256">
        <v>0</v>
      </c>
      <c r="V73" s="256">
        <v>0</v>
      </c>
      <c r="W73" s="257">
        <f>((T73+U73)/2)+V73</f>
        <v>0</v>
      </c>
      <c r="X73" s="243"/>
      <c r="Y73" s="259">
        <f>SUM(M73,R73,W73)</f>
        <v>0</v>
      </c>
    </row>
    <row r="74" spans="2:25" ht="12.75">
      <c r="B74" s="251">
        <v>6</v>
      </c>
      <c r="C74" s="33" t="s">
        <v>158</v>
      </c>
      <c r="D74" s="33" t="s">
        <v>153</v>
      </c>
      <c r="F74" s="253">
        <f>SUM(Y74:Y75)</f>
        <v>0</v>
      </c>
      <c r="G74" s="254">
        <f>RANK(F74,F$64:F$114)</f>
        <v>18</v>
      </c>
      <c r="H74" s="237"/>
      <c r="I74" s="255" t="s">
        <v>3</v>
      </c>
      <c r="J74" s="256">
        <v>0</v>
      </c>
      <c r="K74" s="256">
        <v>0</v>
      </c>
      <c r="L74" s="256">
        <v>0</v>
      </c>
      <c r="M74" s="257">
        <f>((J74+K74)/2)+L74</f>
        <v>0</v>
      </c>
      <c r="N74" s="3"/>
      <c r="O74" s="258">
        <v>0</v>
      </c>
      <c r="P74" s="256">
        <v>0</v>
      </c>
      <c r="Q74" s="256">
        <v>0</v>
      </c>
      <c r="R74" s="257">
        <f>((O74+P74)/2)+Q74</f>
        <v>0</v>
      </c>
      <c r="S74" s="242"/>
      <c r="T74" s="256">
        <v>0</v>
      </c>
      <c r="U74" s="256">
        <v>0</v>
      </c>
      <c r="V74" s="256">
        <v>0</v>
      </c>
      <c r="W74" s="257">
        <f>((T74+U74)/2)+V74</f>
        <v>0</v>
      </c>
      <c r="X74" s="243"/>
      <c r="Y74" s="259">
        <f>SUM(M74,R74,W74)</f>
        <v>0</v>
      </c>
    </row>
    <row r="75" spans="2:25" ht="12">
      <c r="B75" s="245"/>
      <c r="C75" s="278"/>
      <c r="D75" s="278"/>
      <c r="E75" s="95"/>
      <c r="F75" s="248"/>
      <c r="G75" s="249"/>
      <c r="H75" s="250"/>
      <c r="I75" s="255" t="s">
        <v>4</v>
      </c>
      <c r="J75" s="256">
        <v>0</v>
      </c>
      <c r="K75" s="256">
        <v>0</v>
      </c>
      <c r="L75" s="256">
        <v>0</v>
      </c>
      <c r="M75" s="257">
        <f>((J75+K75)/2)+L75</f>
        <v>0</v>
      </c>
      <c r="N75" s="3"/>
      <c r="O75" s="258">
        <v>0</v>
      </c>
      <c r="P75" s="256">
        <v>0</v>
      </c>
      <c r="Q75" s="256">
        <v>0</v>
      </c>
      <c r="R75" s="257">
        <f>((O75+P75)/2)+Q75</f>
        <v>0</v>
      </c>
      <c r="S75" s="242"/>
      <c r="T75" s="256">
        <v>0</v>
      </c>
      <c r="U75" s="256">
        <v>0</v>
      </c>
      <c r="V75" s="256">
        <v>0</v>
      </c>
      <c r="W75" s="257">
        <f>((T75+U75)/2)+V75</f>
        <v>0</v>
      </c>
      <c r="X75" s="243"/>
      <c r="Y75" s="259">
        <f>SUM(M75,R75,W75)</f>
        <v>0</v>
      </c>
    </row>
    <row r="76" spans="2:25" ht="12.75">
      <c r="B76" s="251">
        <v>7</v>
      </c>
      <c r="C76" s="33" t="s">
        <v>159</v>
      </c>
      <c r="D76" s="33" t="s">
        <v>153</v>
      </c>
      <c r="F76" s="253">
        <f>SUM(Y76:Y77)</f>
        <v>0</v>
      </c>
      <c r="G76" s="254">
        <f>RANK(F76,F$64:F$114)</f>
        <v>18</v>
      </c>
      <c r="H76" s="237"/>
      <c r="I76" s="255" t="s">
        <v>3</v>
      </c>
      <c r="J76" s="256">
        <v>0</v>
      </c>
      <c r="K76" s="256">
        <v>0</v>
      </c>
      <c r="L76" s="256">
        <v>0</v>
      </c>
      <c r="M76" s="257">
        <f>((J76+K76)/2)+L76</f>
        <v>0</v>
      </c>
      <c r="O76" s="258">
        <v>0</v>
      </c>
      <c r="P76" s="256">
        <v>0</v>
      </c>
      <c r="Q76" s="256">
        <v>0</v>
      </c>
      <c r="R76" s="257">
        <f>((O76+P76)/2)+Q76</f>
        <v>0</v>
      </c>
      <c r="S76" s="242"/>
      <c r="T76" s="256">
        <v>0</v>
      </c>
      <c r="U76" s="256">
        <v>0</v>
      </c>
      <c r="V76" s="256">
        <v>0</v>
      </c>
      <c r="W76" s="257">
        <f>((T76+U76)/2)+V76</f>
        <v>0</v>
      </c>
      <c r="X76" s="243"/>
      <c r="Y76" s="259">
        <f>SUM(M76,R76,W76)</f>
        <v>0</v>
      </c>
    </row>
    <row r="77" spans="2:25" ht="12">
      <c r="B77" s="245"/>
      <c r="C77" s="278"/>
      <c r="D77" s="278"/>
      <c r="E77" s="95"/>
      <c r="F77" s="248"/>
      <c r="G77" s="249"/>
      <c r="H77" s="250"/>
      <c r="I77" s="255" t="s">
        <v>4</v>
      </c>
      <c r="J77" s="256">
        <v>0</v>
      </c>
      <c r="K77" s="256">
        <v>0</v>
      </c>
      <c r="L77" s="256">
        <v>0</v>
      </c>
      <c r="M77" s="257">
        <f>((J77+K77)/2)+L77</f>
        <v>0</v>
      </c>
      <c r="O77" s="258">
        <v>0</v>
      </c>
      <c r="P77" s="256">
        <v>0</v>
      </c>
      <c r="Q77" s="256">
        <v>0</v>
      </c>
      <c r="R77" s="257">
        <f>((O77+P77)/2)+Q77</f>
        <v>0</v>
      </c>
      <c r="S77" s="242"/>
      <c r="T77" s="256">
        <v>0</v>
      </c>
      <c r="U77" s="256">
        <v>0</v>
      </c>
      <c r="V77" s="256">
        <v>0</v>
      </c>
      <c r="W77" s="257">
        <f>((T77+U77)/2)+V77</f>
        <v>0</v>
      </c>
      <c r="X77" s="243"/>
      <c r="Y77" s="259">
        <f>SUM(M77,R77,W77)</f>
        <v>0</v>
      </c>
    </row>
    <row r="78" spans="2:25" ht="12.75">
      <c r="B78" s="251">
        <v>8</v>
      </c>
      <c r="C78" s="33" t="s">
        <v>160</v>
      </c>
      <c r="D78" s="33" t="s">
        <v>153</v>
      </c>
      <c r="F78" s="253">
        <f>SUM(Y78:Y79)</f>
        <v>25.1</v>
      </c>
      <c r="G78" s="254">
        <f>RANK(F78,F$64:F$114)</f>
        <v>7</v>
      </c>
      <c r="H78" s="237"/>
      <c r="I78" s="255" t="s">
        <v>3</v>
      </c>
      <c r="J78" s="256">
        <v>3.1</v>
      </c>
      <c r="K78" s="256">
        <v>3</v>
      </c>
      <c r="L78" s="256">
        <v>0.9</v>
      </c>
      <c r="M78" s="257">
        <f>((J78+K78)/2)+L78</f>
        <v>3.9499999999999997</v>
      </c>
      <c r="O78" s="258">
        <v>2.5</v>
      </c>
      <c r="P78" s="256">
        <v>2.4</v>
      </c>
      <c r="Q78" s="256">
        <v>1</v>
      </c>
      <c r="R78" s="257">
        <f>((O78+P78)/2)+Q78</f>
        <v>3.45</v>
      </c>
      <c r="S78" s="242"/>
      <c r="T78" s="256">
        <v>2.7</v>
      </c>
      <c r="U78" s="256">
        <v>2.6</v>
      </c>
      <c r="V78" s="256">
        <v>1.2</v>
      </c>
      <c r="W78" s="257">
        <f>((T78+U78)/2)+V78</f>
        <v>3.8500000000000005</v>
      </c>
      <c r="X78" s="243"/>
      <c r="Y78" s="259">
        <f>SUM(M78,R78,W78)</f>
        <v>11.25</v>
      </c>
    </row>
    <row r="79" spans="2:25" ht="12">
      <c r="B79" s="245"/>
      <c r="C79" s="278"/>
      <c r="D79" s="278"/>
      <c r="E79" s="95"/>
      <c r="F79" s="248"/>
      <c r="G79" s="249"/>
      <c r="H79" s="250"/>
      <c r="I79" s="255" t="s">
        <v>4</v>
      </c>
      <c r="J79" s="256">
        <v>3.7</v>
      </c>
      <c r="K79" s="256">
        <v>3.6</v>
      </c>
      <c r="L79" s="256">
        <v>0.9</v>
      </c>
      <c r="M79" s="257">
        <f>((J79+K79)/2)+L79</f>
        <v>4.550000000000001</v>
      </c>
      <c r="O79" s="258">
        <v>3.5</v>
      </c>
      <c r="P79" s="256">
        <v>3.7</v>
      </c>
      <c r="Q79" s="256">
        <v>1</v>
      </c>
      <c r="R79" s="257">
        <f>((O79+P79)/2)+Q79</f>
        <v>4.6</v>
      </c>
      <c r="S79" s="242"/>
      <c r="T79" s="256">
        <v>3.5</v>
      </c>
      <c r="U79" s="256">
        <v>3.5</v>
      </c>
      <c r="V79" s="256">
        <v>1.2</v>
      </c>
      <c r="W79" s="257">
        <f>((T79+U79)/2)+V79</f>
        <v>4.7</v>
      </c>
      <c r="X79" s="243"/>
      <c r="Y79" s="259">
        <f>SUM(M79,R79,W79)</f>
        <v>13.850000000000001</v>
      </c>
    </row>
    <row r="80" spans="2:25" ht="12.75">
      <c r="B80" s="251">
        <v>9</v>
      </c>
      <c r="C80" s="33" t="s">
        <v>161</v>
      </c>
      <c r="D80" s="33" t="s">
        <v>153</v>
      </c>
      <c r="F80" s="253">
        <f>SUM(Y80:Y81)</f>
        <v>24.4</v>
      </c>
      <c r="G80" s="254">
        <f>RANK(F80,F$64:F$114)</f>
        <v>14</v>
      </c>
      <c r="H80" s="237"/>
      <c r="I80" s="255" t="s">
        <v>3</v>
      </c>
      <c r="J80" s="256">
        <v>3.4</v>
      </c>
      <c r="K80" s="256">
        <v>3.2</v>
      </c>
      <c r="L80" s="256">
        <v>0.8</v>
      </c>
      <c r="M80" s="257">
        <f>((J80+K80)/2)+L80</f>
        <v>4.1</v>
      </c>
      <c r="O80" s="258">
        <v>2.7</v>
      </c>
      <c r="P80" s="256">
        <v>2.5</v>
      </c>
      <c r="Q80" s="256">
        <v>1</v>
      </c>
      <c r="R80" s="257">
        <f>((O80+P80)/2)+Q80</f>
        <v>3.6</v>
      </c>
      <c r="S80" s="242"/>
      <c r="T80" s="256">
        <v>3</v>
      </c>
      <c r="U80" s="256">
        <v>3</v>
      </c>
      <c r="V80" s="256">
        <v>1.2</v>
      </c>
      <c r="W80" s="257">
        <f>((T80+U80)/2)+V80</f>
        <v>4.2</v>
      </c>
      <c r="X80" s="243"/>
      <c r="Y80" s="259">
        <f>SUM(M80,R80,W80)</f>
        <v>11.899999999999999</v>
      </c>
    </row>
    <row r="81" spans="2:25" ht="12">
      <c r="B81" s="245"/>
      <c r="C81" s="278"/>
      <c r="D81" s="278"/>
      <c r="E81" s="95"/>
      <c r="F81" s="248"/>
      <c r="G81" s="279"/>
      <c r="H81" s="250"/>
      <c r="I81" s="255" t="s">
        <v>4</v>
      </c>
      <c r="J81" s="256">
        <v>3.3</v>
      </c>
      <c r="K81" s="256">
        <v>3.2</v>
      </c>
      <c r="L81" s="256">
        <v>0.8</v>
      </c>
      <c r="M81" s="257">
        <f>((J81+K81)/2)+L81</f>
        <v>4.05</v>
      </c>
      <c r="O81" s="258">
        <v>3.2</v>
      </c>
      <c r="P81" s="256">
        <v>3.1</v>
      </c>
      <c r="Q81" s="256">
        <v>1</v>
      </c>
      <c r="R81" s="257">
        <f>((O81+P81)/2)+Q81</f>
        <v>4.15</v>
      </c>
      <c r="S81" s="242"/>
      <c r="T81" s="256">
        <v>3</v>
      </c>
      <c r="U81" s="256">
        <v>3.2</v>
      </c>
      <c r="V81" s="256">
        <v>1.2</v>
      </c>
      <c r="W81" s="257">
        <f>((T81+U81)/2)+V81</f>
        <v>4.3</v>
      </c>
      <c r="X81" s="243"/>
      <c r="Y81" s="259">
        <f>SUM(M81,R81,W81)</f>
        <v>12.5</v>
      </c>
    </row>
    <row r="82" spans="2:25" ht="12.75">
      <c r="B82" s="251">
        <v>10</v>
      </c>
      <c r="C82" s="33" t="s">
        <v>162</v>
      </c>
      <c r="D82" s="33" t="s">
        <v>21</v>
      </c>
      <c r="F82" s="253">
        <f>SUM(Y82:Y83)</f>
        <v>22.15</v>
      </c>
      <c r="G82" s="254">
        <f>RANK(F82,F$64:F$114)</f>
        <v>17</v>
      </c>
      <c r="H82" s="237"/>
      <c r="I82" s="255" t="s">
        <v>3</v>
      </c>
      <c r="J82" s="256">
        <v>3.4</v>
      </c>
      <c r="K82" s="256">
        <v>3.4</v>
      </c>
      <c r="L82" s="256">
        <v>0.8</v>
      </c>
      <c r="M82" s="257">
        <f>((J82+K82)/2)+L82</f>
        <v>4.2</v>
      </c>
      <c r="O82" s="258">
        <v>3.3</v>
      </c>
      <c r="P82" s="256">
        <v>3.1</v>
      </c>
      <c r="Q82" s="256">
        <v>1</v>
      </c>
      <c r="R82" s="257">
        <f>((O82+P82)/2)+Q82</f>
        <v>4.2</v>
      </c>
      <c r="S82" s="242"/>
      <c r="T82" s="256">
        <v>0</v>
      </c>
      <c r="U82" s="256">
        <v>0</v>
      </c>
      <c r="V82" s="256">
        <v>0</v>
      </c>
      <c r="W82" s="257">
        <f>((T82+U82)/2)+V82</f>
        <v>0</v>
      </c>
      <c r="X82" s="243"/>
      <c r="Y82" s="259">
        <f>SUM(M82,R82,W82)</f>
        <v>8.4</v>
      </c>
    </row>
    <row r="83" spans="2:25" ht="12">
      <c r="B83" s="245"/>
      <c r="C83" s="278"/>
      <c r="D83" s="278"/>
      <c r="E83" s="95"/>
      <c r="F83" s="248"/>
      <c r="G83" s="249"/>
      <c r="H83" s="250"/>
      <c r="I83" s="255" t="s">
        <v>4</v>
      </c>
      <c r="J83" s="256">
        <v>3.5</v>
      </c>
      <c r="K83" s="256">
        <v>3.7</v>
      </c>
      <c r="L83" s="256">
        <v>0.7</v>
      </c>
      <c r="M83" s="257">
        <f>((J83+K83)/2)+L83</f>
        <v>4.3</v>
      </c>
      <c r="O83" s="258">
        <v>3.5</v>
      </c>
      <c r="P83" s="256">
        <v>3.6</v>
      </c>
      <c r="Q83" s="256">
        <v>1</v>
      </c>
      <c r="R83" s="257">
        <f>((O83+P83)/2)+Q83</f>
        <v>4.55</v>
      </c>
      <c r="S83" s="242"/>
      <c r="T83" s="256">
        <v>3.7</v>
      </c>
      <c r="U83" s="256">
        <v>3.7</v>
      </c>
      <c r="V83" s="256">
        <v>1.2</v>
      </c>
      <c r="W83" s="257">
        <f>((T83+U83)/2)+V83</f>
        <v>4.9</v>
      </c>
      <c r="X83" s="243"/>
      <c r="Y83" s="259">
        <f>SUM(M83,R83,W83)</f>
        <v>13.75</v>
      </c>
    </row>
    <row r="84" spans="2:25" ht="12.75">
      <c r="B84" s="251">
        <v>11</v>
      </c>
      <c r="C84" s="33" t="s">
        <v>163</v>
      </c>
      <c r="D84" s="33" t="s">
        <v>21</v>
      </c>
      <c r="F84" s="253">
        <f>SUM(Y84:Y85)</f>
        <v>26.75</v>
      </c>
      <c r="G84" s="254">
        <f>RANK(F84,F$64:F$114)</f>
        <v>2</v>
      </c>
      <c r="H84" s="237"/>
      <c r="I84" s="255" t="s">
        <v>3</v>
      </c>
      <c r="J84" s="256">
        <v>3.5</v>
      </c>
      <c r="K84" s="256">
        <v>3.5</v>
      </c>
      <c r="L84" s="256">
        <v>1</v>
      </c>
      <c r="M84" s="257">
        <f>((J84+K84)/2)+L84</f>
        <v>4.5</v>
      </c>
      <c r="O84" s="258">
        <v>3.4</v>
      </c>
      <c r="P84" s="256">
        <v>3.3</v>
      </c>
      <c r="Q84" s="256">
        <v>1</v>
      </c>
      <c r="R84" s="257">
        <f>((O84+P84)/2)+Q84</f>
        <v>4.35</v>
      </c>
      <c r="S84" s="242"/>
      <c r="T84" s="256">
        <v>3.2</v>
      </c>
      <c r="U84" s="256">
        <v>3.2</v>
      </c>
      <c r="V84" s="256">
        <v>1.2</v>
      </c>
      <c r="W84" s="257">
        <f>((T84+U84)/2)+V84</f>
        <v>4.4</v>
      </c>
      <c r="X84" s="243"/>
      <c r="Y84" s="259">
        <f>SUM(M84,R84,W84)</f>
        <v>13.25</v>
      </c>
    </row>
    <row r="85" spans="2:25" ht="12">
      <c r="B85" s="245"/>
      <c r="C85" s="278"/>
      <c r="D85" s="278"/>
      <c r="E85" s="95"/>
      <c r="F85" s="248"/>
      <c r="G85" s="279"/>
      <c r="H85" s="250"/>
      <c r="I85" s="255" t="s">
        <v>4</v>
      </c>
      <c r="J85" s="256">
        <v>3.6</v>
      </c>
      <c r="K85" s="256">
        <v>3.6</v>
      </c>
      <c r="L85" s="256">
        <v>0.7</v>
      </c>
      <c r="M85" s="257">
        <f>((J85+K85)/2)+L85</f>
        <v>4.3</v>
      </c>
      <c r="O85" s="258">
        <v>3.8</v>
      </c>
      <c r="P85" s="256">
        <v>3.6</v>
      </c>
      <c r="Q85" s="256">
        <v>0.8</v>
      </c>
      <c r="R85" s="257">
        <f>((O85+P85)/2)+Q85</f>
        <v>4.5</v>
      </c>
      <c r="S85" s="242"/>
      <c r="T85" s="256">
        <v>3.7</v>
      </c>
      <c r="U85" s="256">
        <v>3.7</v>
      </c>
      <c r="V85" s="256">
        <v>1</v>
      </c>
      <c r="W85" s="257">
        <f>((T85+U85)/2)+V85</f>
        <v>4.7</v>
      </c>
      <c r="X85" s="243"/>
      <c r="Y85" s="259">
        <f>SUM(M85,R85,W85)</f>
        <v>13.5</v>
      </c>
    </row>
    <row r="86" spans="2:25" ht="12.75">
      <c r="B86" s="251">
        <v>12</v>
      </c>
      <c r="C86" s="33" t="s">
        <v>164</v>
      </c>
      <c r="D86" s="33" t="s">
        <v>21</v>
      </c>
      <c r="F86" s="253">
        <f>SUM(Y86:Y87)</f>
        <v>25.8</v>
      </c>
      <c r="G86" s="254">
        <f>RANK(F86,F$64:F$114)</f>
        <v>4</v>
      </c>
      <c r="H86" s="237"/>
      <c r="I86" s="255" t="s">
        <v>3</v>
      </c>
      <c r="J86" s="256">
        <v>2.8</v>
      </c>
      <c r="K86" s="256">
        <v>2.8</v>
      </c>
      <c r="L86" s="256">
        <v>1</v>
      </c>
      <c r="M86" s="257">
        <f>((J86+K86)/2)+L86</f>
        <v>3.8</v>
      </c>
      <c r="O86" s="258">
        <v>2.6</v>
      </c>
      <c r="P86" s="256">
        <v>2.5</v>
      </c>
      <c r="Q86" s="256">
        <v>1.2</v>
      </c>
      <c r="R86" s="257">
        <f>((O86+P86)/2)+Q86</f>
        <v>3.75</v>
      </c>
      <c r="S86" s="242"/>
      <c r="T86" s="256">
        <v>3.1</v>
      </c>
      <c r="U86" s="256">
        <v>3.1</v>
      </c>
      <c r="V86" s="256">
        <v>1.2</v>
      </c>
      <c r="W86" s="257">
        <f>((T86+U86)/2)+V86</f>
        <v>4.3</v>
      </c>
      <c r="X86" s="243"/>
      <c r="Y86" s="259">
        <f>SUM(M86,R86,W86)</f>
        <v>11.85</v>
      </c>
    </row>
    <row r="87" spans="2:25" ht="12">
      <c r="B87" s="245"/>
      <c r="C87" s="278"/>
      <c r="D87" s="278"/>
      <c r="E87" s="95"/>
      <c r="F87" s="248"/>
      <c r="G87" s="249"/>
      <c r="H87" s="250"/>
      <c r="I87" s="255" t="s">
        <v>4</v>
      </c>
      <c r="J87" s="256">
        <v>3.8</v>
      </c>
      <c r="K87" s="256">
        <v>3.6</v>
      </c>
      <c r="L87" s="256">
        <v>0.7</v>
      </c>
      <c r="M87" s="257">
        <f>((J87+K87)/2)+L87</f>
        <v>4.4</v>
      </c>
      <c r="O87" s="258">
        <v>3.6</v>
      </c>
      <c r="P87" s="256">
        <v>3.7</v>
      </c>
      <c r="Q87" s="256">
        <v>1</v>
      </c>
      <c r="R87" s="257">
        <f>((O87+P87)/2)+Q87</f>
        <v>4.65</v>
      </c>
      <c r="S87" s="242"/>
      <c r="T87" s="256">
        <v>3.7</v>
      </c>
      <c r="U87" s="256">
        <v>3.7</v>
      </c>
      <c r="V87" s="256">
        <v>1.2</v>
      </c>
      <c r="W87" s="257">
        <f>((T87+U87)/2)+V87</f>
        <v>4.9</v>
      </c>
      <c r="X87" s="243"/>
      <c r="Y87" s="259">
        <f>SUM(M87,R87,W87)</f>
        <v>13.950000000000001</v>
      </c>
    </row>
    <row r="88" spans="2:25" ht="12.75">
      <c r="B88" s="251">
        <v>13</v>
      </c>
      <c r="C88" s="280" t="s">
        <v>165</v>
      </c>
      <c r="D88" s="46" t="s">
        <v>24</v>
      </c>
      <c r="F88" s="253">
        <f>SUM(Y88:Y89)</f>
        <v>0</v>
      </c>
      <c r="G88" s="254">
        <f>RANK(F88,F$64:F$114)</f>
        <v>18</v>
      </c>
      <c r="H88" s="237"/>
      <c r="I88" s="255" t="s">
        <v>3</v>
      </c>
      <c r="J88" s="256">
        <v>0</v>
      </c>
      <c r="K88" s="256">
        <v>0</v>
      </c>
      <c r="L88" s="256">
        <v>0</v>
      </c>
      <c r="M88" s="257">
        <f>((J88+K88)/2)+L88</f>
        <v>0</v>
      </c>
      <c r="O88" s="258">
        <v>0</v>
      </c>
      <c r="P88" s="256">
        <v>0</v>
      </c>
      <c r="Q88" s="256">
        <v>0</v>
      </c>
      <c r="R88" s="257">
        <f>((O88+P88)/2)+Q88</f>
        <v>0</v>
      </c>
      <c r="S88" s="242"/>
      <c r="T88" s="256">
        <v>0</v>
      </c>
      <c r="U88" s="256">
        <v>0</v>
      </c>
      <c r="V88" s="256">
        <v>0</v>
      </c>
      <c r="W88" s="257">
        <f>((T88+U88)/2)+V88</f>
        <v>0</v>
      </c>
      <c r="X88" s="243"/>
      <c r="Y88" s="259">
        <f>SUM(M88,R88,W88)</f>
        <v>0</v>
      </c>
    </row>
    <row r="89" spans="2:25" ht="12">
      <c r="B89" s="245"/>
      <c r="C89" s="281"/>
      <c r="D89" s="282"/>
      <c r="E89" s="95"/>
      <c r="F89" s="248"/>
      <c r="G89" s="279"/>
      <c r="H89" s="250"/>
      <c r="I89" s="255" t="s">
        <v>4</v>
      </c>
      <c r="J89" s="256">
        <v>0</v>
      </c>
      <c r="K89" s="256">
        <v>0</v>
      </c>
      <c r="L89" s="256">
        <v>0</v>
      </c>
      <c r="M89" s="257">
        <f>((J89+K89)/2)+L89</f>
        <v>0</v>
      </c>
      <c r="O89" s="258">
        <v>0</v>
      </c>
      <c r="P89" s="256">
        <v>0</v>
      </c>
      <c r="Q89" s="256">
        <v>0</v>
      </c>
      <c r="R89" s="257">
        <f>((O89+P89)/2)+Q89</f>
        <v>0</v>
      </c>
      <c r="S89" s="242"/>
      <c r="T89" s="256">
        <v>0</v>
      </c>
      <c r="U89" s="256">
        <v>0</v>
      </c>
      <c r="V89" s="256">
        <v>0</v>
      </c>
      <c r="W89" s="257">
        <f>((T89+U89)/2)+V89</f>
        <v>0</v>
      </c>
      <c r="X89" s="243"/>
      <c r="Y89" s="259">
        <f>SUM(M89,R89,W89)</f>
        <v>0</v>
      </c>
    </row>
    <row r="90" spans="2:25" ht="12.75">
      <c r="B90" s="251">
        <v>14</v>
      </c>
      <c r="C90" s="283" t="s">
        <v>166</v>
      </c>
      <c r="D90" s="46" t="s">
        <v>24</v>
      </c>
      <c r="F90" s="253">
        <f>SUM(Y90:Y91)</f>
        <v>24.5</v>
      </c>
      <c r="G90" s="254">
        <f>RANK(F90,F$64:F$114)</f>
        <v>10</v>
      </c>
      <c r="H90" s="237"/>
      <c r="I90" s="255" t="s">
        <v>3</v>
      </c>
      <c r="J90" s="256">
        <v>3.2</v>
      </c>
      <c r="K90" s="256">
        <v>3.1</v>
      </c>
      <c r="L90" s="256">
        <v>1</v>
      </c>
      <c r="M90" s="257">
        <f>((J90+K90)/2)+L90</f>
        <v>4.15</v>
      </c>
      <c r="O90" s="258">
        <v>3.2</v>
      </c>
      <c r="P90" s="256">
        <v>3.2</v>
      </c>
      <c r="Q90" s="256">
        <v>1</v>
      </c>
      <c r="R90" s="257">
        <f>((O90+P90)/2)+Q90</f>
        <v>4.2</v>
      </c>
      <c r="S90" s="242"/>
      <c r="T90" s="256">
        <v>1.8</v>
      </c>
      <c r="U90" s="256">
        <v>1.8</v>
      </c>
      <c r="V90" s="256">
        <v>0.5</v>
      </c>
      <c r="W90" s="257">
        <f>((T90+U90)/2)+V90</f>
        <v>2.3</v>
      </c>
      <c r="X90" s="243"/>
      <c r="Y90" s="259">
        <f>SUM(M90,R90,W90)</f>
        <v>10.650000000000002</v>
      </c>
    </row>
    <row r="91" spans="2:25" ht="12">
      <c r="B91" s="245"/>
      <c r="C91" s="281"/>
      <c r="D91" s="282"/>
      <c r="E91" s="95"/>
      <c r="F91" s="248"/>
      <c r="G91" s="279"/>
      <c r="H91" s="250"/>
      <c r="I91" s="255" t="s">
        <v>4</v>
      </c>
      <c r="J91" s="256">
        <v>3.5</v>
      </c>
      <c r="K91" s="256">
        <v>3.5</v>
      </c>
      <c r="L91" s="256">
        <v>1</v>
      </c>
      <c r="M91" s="257">
        <f>((J91+K91)/2)+L91</f>
        <v>4.5</v>
      </c>
      <c r="O91" s="258">
        <v>3.6</v>
      </c>
      <c r="P91" s="256">
        <v>3.4</v>
      </c>
      <c r="Q91" s="256">
        <v>1.2</v>
      </c>
      <c r="R91" s="257">
        <f>((O91+P91)/2)+Q91</f>
        <v>4.7</v>
      </c>
      <c r="S91" s="242"/>
      <c r="T91" s="256">
        <v>3.4</v>
      </c>
      <c r="U91" s="256">
        <v>3.5</v>
      </c>
      <c r="V91" s="256">
        <v>1.2</v>
      </c>
      <c r="W91" s="257">
        <f>((T91+U91)/2)+V91</f>
        <v>4.65</v>
      </c>
      <c r="X91" s="243"/>
      <c r="Y91" s="259">
        <f>SUM(M91,R91,W91)</f>
        <v>13.85</v>
      </c>
    </row>
    <row r="92" spans="2:25" ht="12.75">
      <c r="B92" s="251">
        <v>15</v>
      </c>
      <c r="C92" s="33" t="s">
        <v>167</v>
      </c>
      <c r="D92" s="33" t="s">
        <v>34</v>
      </c>
      <c r="F92" s="253">
        <f>SUM(Y92:Y93)</f>
        <v>24.45</v>
      </c>
      <c r="G92" s="254">
        <f>RANK(F92,F$64:F$114)</f>
        <v>13</v>
      </c>
      <c r="H92" s="237"/>
      <c r="I92" s="255" t="s">
        <v>3</v>
      </c>
      <c r="J92" s="256">
        <v>2.9</v>
      </c>
      <c r="K92" s="256">
        <v>3</v>
      </c>
      <c r="L92" s="256">
        <v>0.8</v>
      </c>
      <c r="M92" s="257">
        <f>((J92+K92)/2)+L92</f>
        <v>3.75</v>
      </c>
      <c r="O92" s="258">
        <v>3</v>
      </c>
      <c r="P92" s="256">
        <v>2.9</v>
      </c>
      <c r="Q92" s="256">
        <v>0.8</v>
      </c>
      <c r="R92" s="257">
        <f>((O92+P92)/2)+Q92</f>
        <v>3.75</v>
      </c>
      <c r="S92" s="242"/>
      <c r="T92" s="256">
        <v>2.6</v>
      </c>
      <c r="U92" s="256">
        <v>2.4</v>
      </c>
      <c r="V92" s="256">
        <v>1</v>
      </c>
      <c r="W92" s="257">
        <f>((T92+U92)/2)+V92</f>
        <v>3.5</v>
      </c>
      <c r="X92" s="243"/>
      <c r="Y92" s="259">
        <f>SUM(M92,R92,W92)</f>
        <v>11</v>
      </c>
    </row>
    <row r="93" spans="2:25" ht="12">
      <c r="B93" s="245"/>
      <c r="C93" s="278"/>
      <c r="D93" s="278"/>
      <c r="E93" s="95"/>
      <c r="F93" s="248"/>
      <c r="G93" s="279"/>
      <c r="H93" s="250"/>
      <c r="I93" s="255" t="s">
        <v>4</v>
      </c>
      <c r="J93" s="256">
        <v>3.6</v>
      </c>
      <c r="K93" s="256">
        <v>3.7</v>
      </c>
      <c r="L93" s="256">
        <v>0.9</v>
      </c>
      <c r="M93" s="257">
        <f>((J93+K93)/2)+L93</f>
        <v>4.550000000000001</v>
      </c>
      <c r="O93" s="258">
        <v>3.5</v>
      </c>
      <c r="P93" s="256">
        <v>3.4</v>
      </c>
      <c r="Q93" s="256">
        <v>1</v>
      </c>
      <c r="R93" s="257">
        <f>((O93+P93)/2)+Q93</f>
        <v>4.45</v>
      </c>
      <c r="S93" s="242"/>
      <c r="T93" s="256">
        <v>3.3</v>
      </c>
      <c r="U93" s="256">
        <v>3.2</v>
      </c>
      <c r="V93" s="256">
        <v>1.2</v>
      </c>
      <c r="W93" s="257">
        <f>((T93+U93)/2)+V93</f>
        <v>4.45</v>
      </c>
      <c r="X93" s="243"/>
      <c r="Y93" s="259">
        <f>SUM(M93,R93,W93)</f>
        <v>13.45</v>
      </c>
    </row>
    <row r="94" spans="2:25" ht="12.75">
      <c r="B94" s="251">
        <v>16</v>
      </c>
      <c r="C94" s="284" t="s">
        <v>168</v>
      </c>
      <c r="D94" s="46" t="s">
        <v>19</v>
      </c>
      <c r="F94" s="253">
        <f>SUM(Y94:Y95)</f>
        <v>24.65</v>
      </c>
      <c r="G94" s="254">
        <f>RANK(F94,F$64:F$114)</f>
        <v>9</v>
      </c>
      <c r="H94" s="237"/>
      <c r="I94" s="255" t="s">
        <v>3</v>
      </c>
      <c r="J94" s="256">
        <v>3.7</v>
      </c>
      <c r="K94" s="256">
        <v>3.7</v>
      </c>
      <c r="L94" s="256">
        <v>0.5</v>
      </c>
      <c r="M94" s="257">
        <f>((J94+K94)/2)+L94</f>
        <v>4.2</v>
      </c>
      <c r="O94" s="258">
        <v>3.3</v>
      </c>
      <c r="P94" s="256">
        <v>3.1</v>
      </c>
      <c r="Q94" s="256">
        <v>0.6000000000000001</v>
      </c>
      <c r="R94" s="257">
        <f>((O94+P94)/2)+Q94</f>
        <v>3.8000000000000003</v>
      </c>
      <c r="S94" s="242"/>
      <c r="T94" s="256">
        <v>3</v>
      </c>
      <c r="U94" s="256">
        <v>3.1</v>
      </c>
      <c r="V94" s="256">
        <v>0.8</v>
      </c>
      <c r="W94" s="257">
        <f>((T94+U94)/2)+V94</f>
        <v>3.8499999999999996</v>
      </c>
      <c r="X94" s="243"/>
      <c r="Y94" s="259">
        <f>SUM(M94,R94,W94)</f>
        <v>11.85</v>
      </c>
    </row>
    <row r="95" spans="2:25" ht="12">
      <c r="B95" s="245"/>
      <c r="C95" s="285"/>
      <c r="D95" s="282"/>
      <c r="E95" s="95"/>
      <c r="F95" s="248"/>
      <c r="G95" s="279"/>
      <c r="H95" s="250"/>
      <c r="I95" s="255" t="s">
        <v>4</v>
      </c>
      <c r="J95" s="256">
        <v>3.8</v>
      </c>
      <c r="K95" s="256">
        <v>3.9</v>
      </c>
      <c r="L95" s="256">
        <v>0.4</v>
      </c>
      <c r="M95" s="257">
        <f>((J95+K95)/2)+L95</f>
        <v>4.25</v>
      </c>
      <c r="O95" s="258">
        <v>3.5</v>
      </c>
      <c r="P95" s="256">
        <v>3.5</v>
      </c>
      <c r="Q95" s="256">
        <v>0.7</v>
      </c>
      <c r="R95" s="257">
        <f>((O95+P95)/2)+Q95</f>
        <v>4.2</v>
      </c>
      <c r="S95" s="242"/>
      <c r="T95" s="256">
        <v>3.7</v>
      </c>
      <c r="U95" s="256">
        <v>3.6</v>
      </c>
      <c r="V95" s="256">
        <v>0.7</v>
      </c>
      <c r="W95" s="257">
        <f>((T95+U95)/2)+V95</f>
        <v>4.3500000000000005</v>
      </c>
      <c r="X95" s="243"/>
      <c r="Y95" s="259">
        <f>SUM(M95,R95,W95)</f>
        <v>12.8</v>
      </c>
    </row>
    <row r="96" spans="2:25" ht="12.75">
      <c r="B96" s="251">
        <v>17</v>
      </c>
      <c r="C96" s="284" t="s">
        <v>169</v>
      </c>
      <c r="D96" s="46" t="s">
        <v>19</v>
      </c>
      <c r="F96" s="253">
        <f>SUM(Y96:Y97)</f>
        <v>24.450000000000003</v>
      </c>
      <c r="G96" s="254">
        <f>RANK(F96,F$64:F$114)</f>
        <v>12</v>
      </c>
      <c r="H96" s="237"/>
      <c r="I96" s="255" t="s">
        <v>3</v>
      </c>
      <c r="J96" s="256">
        <v>3.3</v>
      </c>
      <c r="K96" s="256">
        <v>3.4</v>
      </c>
      <c r="L96" s="256">
        <v>0.5</v>
      </c>
      <c r="M96" s="257">
        <f>((J96+K96)/2)+L96</f>
        <v>3.8499999999999996</v>
      </c>
      <c r="O96" s="258">
        <v>3</v>
      </c>
      <c r="P96" s="256">
        <v>3</v>
      </c>
      <c r="Q96" s="256">
        <v>0.7</v>
      </c>
      <c r="R96" s="257">
        <f>((O96+P96)/2)+Q96</f>
        <v>3.7</v>
      </c>
      <c r="S96" s="242"/>
      <c r="T96" s="256">
        <v>3.3</v>
      </c>
      <c r="U96" s="256">
        <v>3.2</v>
      </c>
      <c r="V96" s="256">
        <v>0.8</v>
      </c>
      <c r="W96" s="257">
        <f>((T96+U96)/2)+V96</f>
        <v>4.05</v>
      </c>
      <c r="X96" s="243"/>
      <c r="Y96" s="259">
        <f>SUM(M96,R96,W96)</f>
        <v>11.6</v>
      </c>
    </row>
    <row r="97" spans="2:25" ht="12">
      <c r="B97" s="245"/>
      <c r="C97" s="285"/>
      <c r="D97" s="282"/>
      <c r="E97" s="95"/>
      <c r="F97" s="248"/>
      <c r="G97" s="279"/>
      <c r="H97" s="250"/>
      <c r="I97" s="255" t="s">
        <v>4</v>
      </c>
      <c r="J97" s="256">
        <v>3.6</v>
      </c>
      <c r="K97" s="256">
        <v>3.8</v>
      </c>
      <c r="L97" s="256">
        <v>0.5</v>
      </c>
      <c r="M97" s="257">
        <f>((J97+K97)/2)+L97</f>
        <v>4.2</v>
      </c>
      <c r="O97" s="258">
        <v>3.5</v>
      </c>
      <c r="P97" s="256">
        <v>3.7</v>
      </c>
      <c r="Q97" s="256">
        <v>0.7</v>
      </c>
      <c r="R97" s="257">
        <f>((O97+P97)/2)+Q97</f>
        <v>4.3</v>
      </c>
      <c r="S97" s="242"/>
      <c r="T97" s="256">
        <v>3.7</v>
      </c>
      <c r="U97" s="256">
        <v>3.6</v>
      </c>
      <c r="V97" s="256">
        <v>0.7</v>
      </c>
      <c r="W97" s="257">
        <f>((T97+U97)/2)+V97</f>
        <v>4.3500000000000005</v>
      </c>
      <c r="X97" s="243"/>
      <c r="Y97" s="259">
        <f>SUM(M97,R97,W97)</f>
        <v>12.850000000000001</v>
      </c>
    </row>
    <row r="98" spans="2:25" ht="12.75">
      <c r="B98" s="251">
        <v>18</v>
      </c>
      <c r="C98" s="284" t="s">
        <v>170</v>
      </c>
      <c r="D98" s="46" t="s">
        <v>19</v>
      </c>
      <c r="F98" s="253">
        <f>SUM(Y98:Y99)</f>
        <v>0</v>
      </c>
      <c r="G98" s="254">
        <f>RANK(F98,F$64:F$114)</f>
        <v>18</v>
      </c>
      <c r="H98" s="237"/>
      <c r="I98" s="255" t="s">
        <v>3</v>
      </c>
      <c r="J98" s="256">
        <v>0</v>
      </c>
      <c r="K98" s="256">
        <v>0</v>
      </c>
      <c r="L98" s="256">
        <v>0</v>
      </c>
      <c r="M98" s="257">
        <f>((J98+K98)/2)+L98</f>
        <v>0</v>
      </c>
      <c r="O98" s="258">
        <v>0</v>
      </c>
      <c r="P98" s="256">
        <v>0</v>
      </c>
      <c r="Q98" s="256">
        <v>0</v>
      </c>
      <c r="R98" s="257">
        <f>((O98+P98)/2)+Q98</f>
        <v>0</v>
      </c>
      <c r="S98" s="242"/>
      <c r="T98" s="256">
        <v>0</v>
      </c>
      <c r="U98" s="256">
        <v>0</v>
      </c>
      <c r="V98" s="256">
        <v>0</v>
      </c>
      <c r="W98" s="257">
        <f>((T98+U98)/2)+V98</f>
        <v>0</v>
      </c>
      <c r="X98" s="243"/>
      <c r="Y98" s="259">
        <f>SUM(M98,R98,W98)</f>
        <v>0</v>
      </c>
    </row>
    <row r="99" spans="2:25" ht="12">
      <c r="B99" s="245"/>
      <c r="C99" s="285"/>
      <c r="D99" s="282"/>
      <c r="E99" s="95"/>
      <c r="F99" s="248"/>
      <c r="G99" s="279"/>
      <c r="H99" s="250"/>
      <c r="I99" s="255" t="s">
        <v>4</v>
      </c>
      <c r="J99" s="256">
        <v>0</v>
      </c>
      <c r="K99" s="256">
        <v>0</v>
      </c>
      <c r="L99" s="256">
        <v>0</v>
      </c>
      <c r="M99" s="257">
        <f>((J99+K99)/2)+L99</f>
        <v>0</v>
      </c>
      <c r="O99" s="258">
        <v>0</v>
      </c>
      <c r="P99" s="256">
        <v>0</v>
      </c>
      <c r="Q99" s="256">
        <v>0</v>
      </c>
      <c r="R99" s="257">
        <f>((O99+P99)/2)+Q99</f>
        <v>0</v>
      </c>
      <c r="S99" s="242"/>
      <c r="T99" s="256">
        <v>0</v>
      </c>
      <c r="U99" s="256">
        <v>0</v>
      </c>
      <c r="V99" s="256">
        <v>0</v>
      </c>
      <c r="W99" s="257">
        <f>((T99+U99)/2)+V99</f>
        <v>0</v>
      </c>
      <c r="X99" s="243"/>
      <c r="Y99" s="259">
        <f>SUM(M99,R99,W99)</f>
        <v>0</v>
      </c>
    </row>
    <row r="100" spans="2:25" ht="12.75">
      <c r="B100" s="251">
        <v>19</v>
      </c>
      <c r="C100" s="284" t="s">
        <v>171</v>
      </c>
      <c r="D100" s="46" t="s">
        <v>19</v>
      </c>
      <c r="F100" s="253">
        <f>SUM(Y100:Y101)</f>
        <v>24.800000000000004</v>
      </c>
      <c r="G100" s="254">
        <f>RANK(F100,F$64:F$114)</f>
        <v>8</v>
      </c>
      <c r="H100" s="237"/>
      <c r="I100" s="255" t="s">
        <v>3</v>
      </c>
      <c r="J100" s="256">
        <v>3.2</v>
      </c>
      <c r="K100" s="256">
        <v>3.2</v>
      </c>
      <c r="L100" s="256">
        <v>0.7</v>
      </c>
      <c r="M100" s="257">
        <f>((J100+K100)/2)+L100</f>
        <v>3.9000000000000004</v>
      </c>
      <c r="O100" s="258">
        <v>3.2</v>
      </c>
      <c r="P100" s="256">
        <v>3.1</v>
      </c>
      <c r="Q100" s="256">
        <v>0.8</v>
      </c>
      <c r="R100" s="257">
        <f>((O100+P100)/2)+Q100</f>
        <v>3.95</v>
      </c>
      <c r="S100" s="242"/>
      <c r="T100" s="256">
        <v>2.9</v>
      </c>
      <c r="U100" s="256">
        <v>3.2</v>
      </c>
      <c r="V100" s="256">
        <v>0.9</v>
      </c>
      <c r="W100" s="257">
        <f>((T100+U100)/2)+V100</f>
        <v>3.9499999999999997</v>
      </c>
      <c r="X100" s="243"/>
      <c r="Y100" s="259">
        <f>SUM(M100,R100,W100)</f>
        <v>11.8</v>
      </c>
    </row>
    <row r="101" spans="2:25" ht="12">
      <c r="B101" s="245"/>
      <c r="C101" s="285"/>
      <c r="D101" s="282"/>
      <c r="E101" s="95"/>
      <c r="F101" s="248"/>
      <c r="G101" s="279"/>
      <c r="H101" s="250"/>
      <c r="I101" s="255" t="s">
        <v>4</v>
      </c>
      <c r="J101" s="256">
        <v>3.8</v>
      </c>
      <c r="K101" s="256">
        <v>3.8</v>
      </c>
      <c r="L101" s="256">
        <v>0.5</v>
      </c>
      <c r="M101" s="257">
        <f>((J101+K101)/2)+L101</f>
        <v>4.3</v>
      </c>
      <c r="O101" s="258">
        <v>3.8</v>
      </c>
      <c r="P101" s="256">
        <v>3.6</v>
      </c>
      <c r="Q101" s="256">
        <v>0.6000000000000001</v>
      </c>
      <c r="R101" s="257">
        <f>((O101+P101)/2)+Q101</f>
        <v>4.300000000000001</v>
      </c>
      <c r="S101" s="242"/>
      <c r="T101" s="256">
        <v>3.5</v>
      </c>
      <c r="U101" s="256">
        <v>3.7</v>
      </c>
      <c r="V101" s="256">
        <v>0.8</v>
      </c>
      <c r="W101" s="257">
        <f>((T101+U101)/2)+V101</f>
        <v>4.4</v>
      </c>
      <c r="X101" s="243"/>
      <c r="Y101" s="259">
        <f>SUM(M101,R101,W101)</f>
        <v>13.000000000000002</v>
      </c>
    </row>
    <row r="102" spans="2:25" ht="12.75">
      <c r="B102" s="251">
        <v>20</v>
      </c>
      <c r="C102" s="284" t="s">
        <v>172</v>
      </c>
      <c r="D102" s="46" t="s">
        <v>19</v>
      </c>
      <c r="F102" s="253">
        <f>SUM(Y102:Y103)</f>
        <v>24.5</v>
      </c>
      <c r="G102" s="254">
        <f>RANK(F102,F$64:F$114)</f>
        <v>10</v>
      </c>
      <c r="H102" s="237"/>
      <c r="I102" s="255" t="s">
        <v>3</v>
      </c>
      <c r="J102" s="256">
        <v>3.3</v>
      </c>
      <c r="K102" s="256">
        <v>3.2</v>
      </c>
      <c r="L102" s="256">
        <v>0.7</v>
      </c>
      <c r="M102" s="257">
        <f>((J102+K102)/2)+L102</f>
        <v>3.95</v>
      </c>
      <c r="O102" s="258">
        <v>3.2</v>
      </c>
      <c r="P102" s="256">
        <v>3.2</v>
      </c>
      <c r="Q102" s="256">
        <v>0.8</v>
      </c>
      <c r="R102" s="257">
        <f>((O102+P102)/2)+Q102</f>
        <v>4</v>
      </c>
      <c r="S102" s="242"/>
      <c r="T102" s="256">
        <v>3</v>
      </c>
      <c r="U102" s="256">
        <v>2.9</v>
      </c>
      <c r="V102" s="256">
        <v>0.8</v>
      </c>
      <c r="W102" s="257">
        <f>((T102+U102)/2)+V102</f>
        <v>3.75</v>
      </c>
      <c r="X102" s="243"/>
      <c r="Y102" s="259">
        <f>SUM(M102,R102,W102)</f>
        <v>11.7</v>
      </c>
    </row>
    <row r="103" spans="2:25" ht="12">
      <c r="B103" s="245"/>
      <c r="C103" s="285"/>
      <c r="D103" s="282"/>
      <c r="E103" s="95"/>
      <c r="F103" s="248"/>
      <c r="G103" s="279"/>
      <c r="H103" s="250"/>
      <c r="I103" s="255" t="s">
        <v>4</v>
      </c>
      <c r="J103" s="256">
        <v>3.6</v>
      </c>
      <c r="K103" s="256">
        <v>3.6</v>
      </c>
      <c r="L103" s="256">
        <v>0.6000000000000001</v>
      </c>
      <c r="M103" s="257">
        <f>((J103+K103)/2)+L103</f>
        <v>4.2</v>
      </c>
      <c r="O103" s="258">
        <v>3.5</v>
      </c>
      <c r="P103" s="256">
        <v>3.7</v>
      </c>
      <c r="Q103" s="256">
        <v>0.7</v>
      </c>
      <c r="R103" s="257">
        <f>((O103+P103)/2)+Q103</f>
        <v>4.3</v>
      </c>
      <c r="S103" s="242"/>
      <c r="T103" s="256">
        <v>3.6</v>
      </c>
      <c r="U103" s="256">
        <v>3.6</v>
      </c>
      <c r="V103" s="256">
        <v>0.7</v>
      </c>
      <c r="W103" s="257">
        <f>((T103+U103)/2)+V103</f>
        <v>4.3</v>
      </c>
      <c r="X103" s="243"/>
      <c r="Y103" s="259">
        <f>SUM(M103,R103,W103)</f>
        <v>12.8</v>
      </c>
    </row>
    <row r="104" spans="2:25" ht="12.75">
      <c r="B104" s="251">
        <v>21</v>
      </c>
      <c r="C104" s="284" t="s">
        <v>173</v>
      </c>
      <c r="D104" s="46" t="s">
        <v>19</v>
      </c>
      <c r="F104" s="253">
        <f>SUM(Y104:Y105)</f>
        <v>0</v>
      </c>
      <c r="G104" s="254">
        <f>RANK(F104,F$64:F$114)</f>
        <v>18</v>
      </c>
      <c r="H104" s="237"/>
      <c r="I104" s="255" t="s">
        <v>3</v>
      </c>
      <c r="J104" s="256">
        <v>0</v>
      </c>
      <c r="K104" s="256">
        <v>0</v>
      </c>
      <c r="L104" s="256">
        <v>0</v>
      </c>
      <c r="M104" s="257">
        <f>((J104+K104)/2)+L104</f>
        <v>0</v>
      </c>
      <c r="O104" s="258">
        <v>0</v>
      </c>
      <c r="P104" s="256">
        <v>0</v>
      </c>
      <c r="Q104" s="256">
        <v>0</v>
      </c>
      <c r="R104" s="257">
        <f>((O104+P104)/2)+Q104</f>
        <v>0</v>
      </c>
      <c r="S104" s="242"/>
      <c r="T104" s="256">
        <v>0</v>
      </c>
      <c r="U104" s="256">
        <v>0</v>
      </c>
      <c r="V104" s="256">
        <v>0</v>
      </c>
      <c r="W104" s="257">
        <f>((T104+U104)/2)+V104</f>
        <v>0</v>
      </c>
      <c r="X104" s="243"/>
      <c r="Y104" s="259">
        <f>SUM(M104,R104,W104)</f>
        <v>0</v>
      </c>
    </row>
    <row r="105" spans="2:25" ht="12">
      <c r="B105" s="245"/>
      <c r="C105" s="282"/>
      <c r="D105" s="282"/>
      <c r="E105" s="95"/>
      <c r="F105" s="248"/>
      <c r="G105" s="279"/>
      <c r="H105" s="250"/>
      <c r="I105" s="255" t="s">
        <v>4</v>
      </c>
      <c r="J105" s="256">
        <v>0</v>
      </c>
      <c r="K105" s="256">
        <v>0</v>
      </c>
      <c r="L105" s="256">
        <v>0</v>
      </c>
      <c r="M105" s="257">
        <f>((J105+K105)/2)+L105</f>
        <v>0</v>
      </c>
      <c r="O105" s="258">
        <v>0</v>
      </c>
      <c r="P105" s="256">
        <v>0</v>
      </c>
      <c r="Q105" s="256">
        <v>0</v>
      </c>
      <c r="R105" s="257">
        <f>((O105+P105)/2)+Q105</f>
        <v>0</v>
      </c>
      <c r="S105" s="242"/>
      <c r="T105" s="256">
        <v>0</v>
      </c>
      <c r="U105" s="256">
        <v>0</v>
      </c>
      <c r="V105" s="256">
        <v>0</v>
      </c>
      <c r="W105" s="257">
        <f>((T105+U105)/2)+V105</f>
        <v>0</v>
      </c>
      <c r="X105" s="243"/>
      <c r="Y105" s="259">
        <f>SUM(M105,R105,W105)</f>
        <v>0</v>
      </c>
    </row>
    <row r="106" spans="2:25" ht="12.75">
      <c r="B106" s="251">
        <v>22</v>
      </c>
      <c r="C106" s="33" t="s">
        <v>96</v>
      </c>
      <c r="D106" s="33" t="s">
        <v>33</v>
      </c>
      <c r="F106" s="253">
        <f>SUM(Y106:Y107)</f>
        <v>25.599999999999998</v>
      </c>
      <c r="G106" s="254">
        <f>RANK(F106,F$64:F$114)</f>
        <v>6</v>
      </c>
      <c r="H106" s="237"/>
      <c r="I106" s="255" t="s">
        <v>3</v>
      </c>
      <c r="J106" s="256">
        <v>3.3</v>
      </c>
      <c r="K106" s="256">
        <v>3.4</v>
      </c>
      <c r="L106" s="256">
        <v>0.7</v>
      </c>
      <c r="M106" s="257">
        <f>((J106+K106)/2)+L106</f>
        <v>4.05</v>
      </c>
      <c r="O106" s="258">
        <v>3.5</v>
      </c>
      <c r="P106" s="256">
        <v>3.4</v>
      </c>
      <c r="Q106" s="256">
        <v>0.7</v>
      </c>
      <c r="R106" s="257">
        <f>((O106+P106)/2)+Q106</f>
        <v>4.15</v>
      </c>
      <c r="S106" s="242"/>
      <c r="T106" s="256">
        <v>3.4</v>
      </c>
      <c r="U106" s="256">
        <v>3.5</v>
      </c>
      <c r="V106" s="256">
        <v>0.8</v>
      </c>
      <c r="W106" s="257">
        <f>((T106+U106)/2)+V106</f>
        <v>4.25</v>
      </c>
      <c r="X106" s="243"/>
      <c r="Y106" s="259">
        <f>SUM(M106,R106,W106)</f>
        <v>12.45</v>
      </c>
    </row>
    <row r="107" spans="2:25" ht="12">
      <c r="B107" s="245"/>
      <c r="C107" s="278"/>
      <c r="D107" s="278"/>
      <c r="E107" s="95"/>
      <c r="F107" s="248"/>
      <c r="G107" s="279"/>
      <c r="H107" s="250"/>
      <c r="I107" s="255" t="s">
        <v>4</v>
      </c>
      <c r="J107" s="256">
        <v>3.5</v>
      </c>
      <c r="K107" s="256">
        <v>3.6</v>
      </c>
      <c r="L107" s="256">
        <v>0.7</v>
      </c>
      <c r="M107" s="257">
        <f>((J107+K107)/2)+L107</f>
        <v>4.25</v>
      </c>
      <c r="O107" s="258">
        <v>3.7</v>
      </c>
      <c r="P107" s="256">
        <v>3.6</v>
      </c>
      <c r="Q107" s="256">
        <v>0.8</v>
      </c>
      <c r="R107" s="257">
        <f>((O107+P107)/2)+Q107</f>
        <v>4.45</v>
      </c>
      <c r="S107" s="242"/>
      <c r="T107" s="256">
        <v>3.6</v>
      </c>
      <c r="U107" s="256">
        <v>3.5</v>
      </c>
      <c r="V107" s="256">
        <v>0.9</v>
      </c>
      <c r="W107" s="257">
        <f>((T107+U107)/2)+V107</f>
        <v>4.45</v>
      </c>
      <c r="X107" s="243"/>
      <c r="Y107" s="259">
        <f>SUM(M107,R107,W107)</f>
        <v>13.149999999999999</v>
      </c>
    </row>
    <row r="108" spans="2:25" ht="12.75">
      <c r="B108" s="251">
        <v>23</v>
      </c>
      <c r="C108" s="284" t="s">
        <v>174</v>
      </c>
      <c r="D108" s="46" t="s">
        <v>19</v>
      </c>
      <c r="F108" s="253">
        <f>SUM(Y108:Y109)</f>
        <v>24.15</v>
      </c>
      <c r="G108" s="254">
        <f>RANK(F108,F$64:F$114)</f>
        <v>15</v>
      </c>
      <c r="H108" s="237"/>
      <c r="I108" s="255" t="s">
        <v>3</v>
      </c>
      <c r="J108" s="256">
        <v>3</v>
      </c>
      <c r="K108" s="256">
        <v>2.9</v>
      </c>
      <c r="L108" s="256">
        <v>0.7</v>
      </c>
      <c r="M108" s="257">
        <f>((J108+K108)/2)+L108</f>
        <v>3.6500000000000004</v>
      </c>
      <c r="O108" s="258">
        <v>3.1</v>
      </c>
      <c r="P108" s="256">
        <v>3</v>
      </c>
      <c r="Q108" s="256">
        <v>0.8</v>
      </c>
      <c r="R108" s="257">
        <f>((O108+P108)/2)+Q108</f>
        <v>3.8499999999999996</v>
      </c>
      <c r="S108" s="242"/>
      <c r="T108" s="256">
        <v>2.7</v>
      </c>
      <c r="U108" s="256">
        <v>2.4</v>
      </c>
      <c r="V108" s="256">
        <v>0.9</v>
      </c>
      <c r="W108" s="257">
        <f>((T108+U108)/2)+V108</f>
        <v>3.4499999999999997</v>
      </c>
      <c r="X108" s="243"/>
      <c r="Y108" s="259">
        <f>SUM(M108,R108,W108)</f>
        <v>10.95</v>
      </c>
    </row>
    <row r="109" spans="2:25" ht="12">
      <c r="B109" s="245"/>
      <c r="C109" s="285"/>
      <c r="D109" s="282"/>
      <c r="E109" s="95"/>
      <c r="F109" s="248"/>
      <c r="G109" s="279"/>
      <c r="H109" s="250"/>
      <c r="I109" s="255" t="s">
        <v>4</v>
      </c>
      <c r="J109" s="256">
        <v>3.7</v>
      </c>
      <c r="K109" s="256">
        <v>3.7</v>
      </c>
      <c r="L109" s="256">
        <v>0.5</v>
      </c>
      <c r="M109" s="257">
        <f>((J109+K109)/2)+L109</f>
        <v>4.2</v>
      </c>
      <c r="O109" s="258">
        <v>3.7</v>
      </c>
      <c r="P109" s="256">
        <v>3.8</v>
      </c>
      <c r="Q109" s="256">
        <v>0.7</v>
      </c>
      <c r="R109" s="257">
        <f>((O109+P109)/2)+Q109</f>
        <v>4.45</v>
      </c>
      <c r="S109" s="242"/>
      <c r="T109" s="256">
        <v>3.7</v>
      </c>
      <c r="U109" s="256">
        <v>3.6</v>
      </c>
      <c r="V109" s="256">
        <v>0.9</v>
      </c>
      <c r="W109" s="257">
        <f>((T109+U109)/2)+V109</f>
        <v>4.550000000000001</v>
      </c>
      <c r="X109" s="243"/>
      <c r="Y109" s="259">
        <f>SUM(M109,R109,W109)</f>
        <v>13.200000000000001</v>
      </c>
    </row>
    <row r="110" spans="2:25" ht="12.75">
      <c r="B110" s="251">
        <v>24</v>
      </c>
      <c r="C110" s="284" t="s">
        <v>175</v>
      </c>
      <c r="D110" s="46" t="s">
        <v>19</v>
      </c>
      <c r="F110" s="253">
        <f>SUM(Y110:Y111)</f>
        <v>24.049999999999997</v>
      </c>
      <c r="G110" s="254">
        <f>RANK(F110,F$64:F$114)</f>
        <v>16</v>
      </c>
      <c r="H110" s="237"/>
      <c r="I110" s="255" t="s">
        <v>3</v>
      </c>
      <c r="J110" s="256">
        <v>3.2</v>
      </c>
      <c r="K110" s="256">
        <v>3.3</v>
      </c>
      <c r="L110" s="256">
        <v>0.6000000000000001</v>
      </c>
      <c r="M110" s="257">
        <f>((J110+K110)/2)+L110</f>
        <v>3.85</v>
      </c>
      <c r="O110" s="258">
        <v>2.9</v>
      </c>
      <c r="P110" s="256">
        <v>2.9</v>
      </c>
      <c r="Q110" s="256">
        <v>0.7</v>
      </c>
      <c r="R110" s="257">
        <f>((O110+P110)/2)+Q110</f>
        <v>3.5999999999999996</v>
      </c>
      <c r="S110" s="242"/>
      <c r="T110" s="256">
        <v>2.8</v>
      </c>
      <c r="U110" s="256">
        <v>3</v>
      </c>
      <c r="V110" s="256">
        <v>0.8</v>
      </c>
      <c r="W110" s="257">
        <f>((T110+U110)/2)+V110</f>
        <v>3.7</v>
      </c>
      <c r="X110" s="243"/>
      <c r="Y110" s="259">
        <f>SUM(M110,R110,W110)</f>
        <v>11.149999999999999</v>
      </c>
    </row>
    <row r="111" spans="2:25" ht="12">
      <c r="B111" s="245"/>
      <c r="C111" s="282"/>
      <c r="D111" s="282"/>
      <c r="E111" s="95"/>
      <c r="F111" s="248"/>
      <c r="G111" s="279"/>
      <c r="H111" s="250"/>
      <c r="I111" s="255" t="s">
        <v>4</v>
      </c>
      <c r="J111" s="256">
        <v>3.7</v>
      </c>
      <c r="K111" s="256">
        <v>3.7</v>
      </c>
      <c r="L111" s="256">
        <v>0.5</v>
      </c>
      <c r="M111" s="257">
        <f>((J111+K111)/2)+L111</f>
        <v>4.2</v>
      </c>
      <c r="O111" s="258">
        <v>3.6</v>
      </c>
      <c r="P111" s="256">
        <v>3.6</v>
      </c>
      <c r="Q111" s="256">
        <v>0.7</v>
      </c>
      <c r="R111" s="257">
        <f>((O111+P111)/2)+Q111</f>
        <v>4.3</v>
      </c>
      <c r="S111" s="242"/>
      <c r="T111" s="256">
        <v>3.7</v>
      </c>
      <c r="U111" s="256">
        <v>3.7</v>
      </c>
      <c r="V111" s="256">
        <v>0.7</v>
      </c>
      <c r="W111" s="257">
        <f>((T111+U111)/2)+V111</f>
        <v>4.4</v>
      </c>
      <c r="X111" s="243"/>
      <c r="Y111" s="259">
        <f>SUM(M111,R111,W111)</f>
        <v>12.9</v>
      </c>
    </row>
    <row r="112" spans="2:25" ht="12.75">
      <c r="B112" s="251">
        <v>25</v>
      </c>
      <c r="C112" s="33" t="s">
        <v>176</v>
      </c>
      <c r="D112" s="46" t="s">
        <v>133</v>
      </c>
      <c r="F112" s="253">
        <f>SUM(Y112:Y113)</f>
        <v>0</v>
      </c>
      <c r="G112" s="254">
        <f>RANK(F112,F$64:F$114)</f>
        <v>18</v>
      </c>
      <c r="H112" s="237"/>
      <c r="I112" s="255" t="s">
        <v>3</v>
      </c>
      <c r="J112" s="256">
        <v>0</v>
      </c>
      <c r="K112" s="256">
        <v>0</v>
      </c>
      <c r="L112" s="256">
        <v>0</v>
      </c>
      <c r="M112" s="257">
        <f>((J112+K112)/2)+L112</f>
        <v>0</v>
      </c>
      <c r="O112" s="258">
        <v>0</v>
      </c>
      <c r="P112" s="256">
        <v>0</v>
      </c>
      <c r="Q112" s="256">
        <v>0</v>
      </c>
      <c r="R112" s="257">
        <f>((O112+P112)/2)+Q112</f>
        <v>0</v>
      </c>
      <c r="S112" s="242"/>
      <c r="T112" s="256">
        <v>0</v>
      </c>
      <c r="U112" s="256">
        <v>0</v>
      </c>
      <c r="V112" s="256">
        <v>0</v>
      </c>
      <c r="W112" s="257">
        <f>((T112+U112)/2)+V112</f>
        <v>0</v>
      </c>
      <c r="X112" s="243"/>
      <c r="Y112" s="259">
        <f>SUM(M112,R112,W112)</f>
        <v>0</v>
      </c>
    </row>
    <row r="113" spans="2:25" ht="12">
      <c r="B113" s="245"/>
      <c r="C113" s="278"/>
      <c r="D113" s="286"/>
      <c r="F113" s="248"/>
      <c r="G113" s="279"/>
      <c r="H113" s="237"/>
      <c r="I113" s="255" t="s">
        <v>4</v>
      </c>
      <c r="J113" s="256">
        <v>0</v>
      </c>
      <c r="K113" s="256">
        <v>0</v>
      </c>
      <c r="L113" s="256">
        <v>0</v>
      </c>
      <c r="M113" s="257">
        <f>((J113+K113)/2)+L113</f>
        <v>0</v>
      </c>
      <c r="O113" s="258">
        <v>0</v>
      </c>
      <c r="P113" s="256">
        <v>0</v>
      </c>
      <c r="Q113" s="256">
        <v>0</v>
      </c>
      <c r="R113" s="257">
        <f>((O113+P113)/2)+Q113</f>
        <v>0</v>
      </c>
      <c r="S113" s="242"/>
      <c r="T113" s="256">
        <v>0</v>
      </c>
      <c r="U113" s="256">
        <v>0</v>
      </c>
      <c r="V113" s="256">
        <v>0</v>
      </c>
      <c r="W113" s="257">
        <f>((T113+U113)/2)+V113</f>
        <v>0</v>
      </c>
      <c r="X113" s="243"/>
      <c r="Y113" s="259">
        <f>SUM(M113,R113,W113)</f>
        <v>0</v>
      </c>
    </row>
    <row r="114" spans="2:25" ht="12.75">
      <c r="B114" s="251">
        <v>26</v>
      </c>
      <c r="C114" s="33" t="s">
        <v>177</v>
      </c>
      <c r="D114" s="46" t="s">
        <v>133</v>
      </c>
      <c r="F114" s="253">
        <f>SUM(Y114:Y115)</f>
        <v>0</v>
      </c>
      <c r="G114" s="254">
        <f>RANK(F114,F$64:F$114)</f>
        <v>18</v>
      </c>
      <c r="H114" s="237"/>
      <c r="I114" s="255" t="s">
        <v>3</v>
      </c>
      <c r="J114" s="256">
        <v>0</v>
      </c>
      <c r="K114" s="256">
        <v>0</v>
      </c>
      <c r="L114" s="256">
        <v>0</v>
      </c>
      <c r="M114" s="257">
        <f>((J114+K114)/2)+L114</f>
        <v>0</v>
      </c>
      <c r="O114" s="258">
        <v>0</v>
      </c>
      <c r="P114" s="256">
        <v>0</v>
      </c>
      <c r="Q114" s="256">
        <v>0</v>
      </c>
      <c r="R114" s="257">
        <f>((O114+P114)/2)+Q114</f>
        <v>0</v>
      </c>
      <c r="S114" s="242"/>
      <c r="T114" s="256">
        <v>0</v>
      </c>
      <c r="U114" s="256">
        <v>0</v>
      </c>
      <c r="V114" s="256">
        <v>0</v>
      </c>
      <c r="W114" s="257">
        <f>((T114+U114)/2)+V114</f>
        <v>0</v>
      </c>
      <c r="X114" s="243"/>
      <c r="Y114" s="259">
        <f>SUM(M114,R114,W114)</f>
        <v>0</v>
      </c>
    </row>
    <row r="115" spans="3:25" ht="12">
      <c r="C115" s="7"/>
      <c r="D115" s="7"/>
      <c r="F115" s="287"/>
      <c r="G115" s="288"/>
      <c r="H115" s="250"/>
      <c r="I115" s="255" t="s">
        <v>4</v>
      </c>
      <c r="J115" s="256">
        <v>0</v>
      </c>
      <c r="K115" s="256">
        <v>0</v>
      </c>
      <c r="L115" s="256">
        <v>0</v>
      </c>
      <c r="M115" s="257">
        <f>((J115+K115)/2)+L115</f>
        <v>0</v>
      </c>
      <c r="O115" s="258">
        <v>0</v>
      </c>
      <c r="P115" s="256">
        <v>0</v>
      </c>
      <c r="Q115" s="256">
        <v>0</v>
      </c>
      <c r="R115" s="257">
        <f>((O115+P115)/2)+Q115</f>
        <v>0</v>
      </c>
      <c r="S115" s="242"/>
      <c r="T115" s="256">
        <v>0</v>
      </c>
      <c r="U115" s="256">
        <v>0</v>
      </c>
      <c r="V115" s="256">
        <v>0</v>
      </c>
      <c r="W115" s="257">
        <f>((T115+U115)/2)+V115</f>
        <v>0</v>
      </c>
      <c r="X115" s="243"/>
      <c r="Y115" s="259">
        <f>SUM(M115,R115,W115)</f>
        <v>0</v>
      </c>
    </row>
    <row r="116" spans="3:9" ht="12">
      <c r="C116" s="7"/>
      <c r="D116" s="7"/>
      <c r="I116" s="214"/>
    </row>
    <row r="117" spans="3:9" ht="12">
      <c r="C117" s="7"/>
      <c r="D117" s="7"/>
      <c r="I117" s="214"/>
    </row>
    <row r="118" spans="2:25" ht="15.75">
      <c r="B118" s="210"/>
      <c r="C118" s="7"/>
      <c r="D118" s="7"/>
      <c r="H118" s="95"/>
      <c r="I118" s="214"/>
      <c r="J118" s="215" t="s">
        <v>119</v>
      </c>
      <c r="K118" s="212"/>
      <c r="L118" s="212"/>
      <c r="M118" s="213"/>
      <c r="N118" s="15"/>
      <c r="O118" s="216" t="s">
        <v>120</v>
      </c>
      <c r="P118" s="212"/>
      <c r="Q118" s="212"/>
      <c r="R118" s="213"/>
      <c r="S118" s="217"/>
      <c r="T118" s="215" t="s">
        <v>121</v>
      </c>
      <c r="U118" s="212"/>
      <c r="V118" s="212"/>
      <c r="W118" s="213"/>
      <c r="X118" s="210"/>
      <c r="Y118" s="213"/>
    </row>
    <row r="119" spans="2:24" ht="17.25">
      <c r="B119" s="210"/>
      <c r="C119" s="218" t="s">
        <v>23</v>
      </c>
      <c r="D119" s="218"/>
      <c r="E119" s="218"/>
      <c r="F119" s="219" t="s">
        <v>49</v>
      </c>
      <c r="H119" s="133"/>
      <c r="I119" s="220"/>
      <c r="J119" s="221" t="s">
        <v>6</v>
      </c>
      <c r="K119" s="221"/>
      <c r="L119" s="222" t="s">
        <v>7</v>
      </c>
      <c r="M119" s="213"/>
      <c r="N119" s="15"/>
      <c r="O119" s="221" t="s">
        <v>6</v>
      </c>
      <c r="P119" s="221"/>
      <c r="Q119" s="222" t="s">
        <v>7</v>
      </c>
      <c r="R119" s="213"/>
      <c r="S119" s="217"/>
      <c r="T119" s="221" t="s">
        <v>6</v>
      </c>
      <c r="U119" s="221"/>
      <c r="V119" s="222" t="s">
        <v>7</v>
      </c>
      <c r="W119" s="213"/>
      <c r="X119" s="210"/>
    </row>
    <row r="120" spans="2:25" ht="17.25">
      <c r="B120" s="21" t="s">
        <v>9</v>
      </c>
      <c r="C120" s="22" t="s">
        <v>10</v>
      </c>
      <c r="D120" s="223"/>
      <c r="F120" s="224" t="s">
        <v>123</v>
      </c>
      <c r="G120" s="31" t="s">
        <v>18</v>
      </c>
      <c r="H120" s="225"/>
      <c r="I120" s="226" t="s">
        <v>124</v>
      </c>
      <c r="J120" s="227" t="s">
        <v>11</v>
      </c>
      <c r="K120" s="228" t="s">
        <v>12</v>
      </c>
      <c r="L120" s="229" t="s">
        <v>14</v>
      </c>
      <c r="M120" s="230" t="s">
        <v>125</v>
      </c>
      <c r="O120" s="227" t="s">
        <v>11</v>
      </c>
      <c r="P120" s="228" t="s">
        <v>12</v>
      </c>
      <c r="Q120" s="229" t="s">
        <v>14</v>
      </c>
      <c r="R120" s="230" t="s">
        <v>125</v>
      </c>
      <c r="S120" s="231"/>
      <c r="T120" s="227" t="s">
        <v>11</v>
      </c>
      <c r="U120" s="228" t="s">
        <v>12</v>
      </c>
      <c r="V120" s="229" t="s">
        <v>14</v>
      </c>
      <c r="W120" s="230" t="s">
        <v>125</v>
      </c>
      <c r="X120" s="88"/>
      <c r="Y120" s="232" t="s">
        <v>123</v>
      </c>
    </row>
    <row r="121" spans="2:25" ht="12.75">
      <c r="B121" s="251">
        <v>31</v>
      </c>
      <c r="C121" s="264" t="s">
        <v>178</v>
      </c>
      <c r="D121" s="264" t="s">
        <v>34</v>
      </c>
      <c r="F121" s="253">
        <f>SUM(Y121:Y122)</f>
        <v>24</v>
      </c>
      <c r="G121" s="254">
        <f>RANK(F121,F$121:F$157)</f>
        <v>11</v>
      </c>
      <c r="H121" s="237"/>
      <c r="I121" s="255" t="s">
        <v>3</v>
      </c>
      <c r="J121" s="256">
        <v>2.6</v>
      </c>
      <c r="K121" s="256">
        <v>2.8</v>
      </c>
      <c r="L121" s="256">
        <v>0.7</v>
      </c>
      <c r="M121" s="257">
        <f>((J121+K121)/2)+L121</f>
        <v>3.4000000000000004</v>
      </c>
      <c r="O121" s="258">
        <v>3</v>
      </c>
      <c r="P121" s="256">
        <v>3</v>
      </c>
      <c r="Q121" s="256">
        <v>0.8</v>
      </c>
      <c r="R121" s="257">
        <f>((O121+P121)/2)+Q121</f>
        <v>3.8</v>
      </c>
      <c r="S121" s="242"/>
      <c r="T121" s="256">
        <v>2.8</v>
      </c>
      <c r="U121" s="256">
        <v>2.6</v>
      </c>
      <c r="V121" s="256">
        <v>0.8</v>
      </c>
      <c r="W121" s="257">
        <f>((T121+U121)/2)+V121</f>
        <v>3.5</v>
      </c>
      <c r="X121" s="243"/>
      <c r="Y121" s="259">
        <f>SUM(M121,R121,W121)</f>
        <v>10.7</v>
      </c>
    </row>
    <row r="122" spans="2:25" ht="12">
      <c r="B122" s="245"/>
      <c r="C122" s="289"/>
      <c r="D122" s="290"/>
      <c r="E122" s="95"/>
      <c r="F122" s="248"/>
      <c r="G122" s="249"/>
      <c r="H122" s="250"/>
      <c r="I122" s="255" t="s">
        <v>4</v>
      </c>
      <c r="J122" s="256">
        <v>3.4</v>
      </c>
      <c r="K122" s="256">
        <v>3.4</v>
      </c>
      <c r="L122" s="256">
        <v>0.9</v>
      </c>
      <c r="M122" s="257">
        <f>((J122+K122)/2)+L122</f>
        <v>4.3</v>
      </c>
      <c r="O122" s="258">
        <v>3.6</v>
      </c>
      <c r="P122" s="256">
        <v>3.6</v>
      </c>
      <c r="Q122" s="256">
        <v>0.9</v>
      </c>
      <c r="R122" s="257">
        <f>((O122+P122)/2)+Q122</f>
        <v>4.5</v>
      </c>
      <c r="S122" s="242"/>
      <c r="T122" s="256">
        <v>3.5</v>
      </c>
      <c r="U122" s="256">
        <v>3.7</v>
      </c>
      <c r="V122" s="256">
        <v>0.9</v>
      </c>
      <c r="W122" s="257">
        <f>((T122+U122)/2)+V122</f>
        <v>4.5</v>
      </c>
      <c r="X122" s="243"/>
      <c r="Y122" s="259">
        <f>SUM(M122,R122,W122)</f>
        <v>13.3</v>
      </c>
    </row>
    <row r="123" spans="2:25" ht="12.75">
      <c r="B123" s="251">
        <v>32</v>
      </c>
      <c r="C123" s="264" t="s">
        <v>91</v>
      </c>
      <c r="D123" s="264" t="s">
        <v>34</v>
      </c>
      <c r="F123" s="253">
        <f>SUM(Y123:Y124)</f>
        <v>25.25</v>
      </c>
      <c r="G123" s="254">
        <f>RANK(F123,F$121:F$157)</f>
        <v>5</v>
      </c>
      <c r="H123" s="237"/>
      <c r="I123" s="255" t="s">
        <v>3</v>
      </c>
      <c r="J123" s="256">
        <v>3.4</v>
      </c>
      <c r="K123" s="256">
        <v>3.5</v>
      </c>
      <c r="L123" s="256">
        <v>0.8</v>
      </c>
      <c r="M123" s="257">
        <f>((J123+K123)/2)+L123</f>
        <v>4.25</v>
      </c>
      <c r="O123" s="258">
        <v>3</v>
      </c>
      <c r="P123" s="256">
        <v>3.1</v>
      </c>
      <c r="Q123" s="256">
        <v>0.8</v>
      </c>
      <c r="R123" s="257">
        <f>((O123+P123)/2)+Q123</f>
        <v>3.8499999999999996</v>
      </c>
      <c r="S123" s="242"/>
      <c r="T123" s="256">
        <v>2.9</v>
      </c>
      <c r="U123" s="256">
        <v>2.7</v>
      </c>
      <c r="V123" s="256">
        <v>0.9</v>
      </c>
      <c r="W123" s="257">
        <f>((T123+U123)/2)+V123</f>
        <v>3.6999999999999997</v>
      </c>
      <c r="X123" s="243"/>
      <c r="Y123" s="259">
        <f>SUM(M123,R123,W123)</f>
        <v>11.799999999999999</v>
      </c>
    </row>
    <row r="124" spans="2:25" ht="12">
      <c r="B124" s="245"/>
      <c r="C124" s="289"/>
      <c r="D124" s="290"/>
      <c r="E124" s="95"/>
      <c r="F124" s="248"/>
      <c r="G124" s="249"/>
      <c r="H124" s="250"/>
      <c r="I124" s="255" t="s">
        <v>4</v>
      </c>
      <c r="J124" s="256">
        <v>3.5</v>
      </c>
      <c r="K124" s="256">
        <v>3.5</v>
      </c>
      <c r="L124" s="256">
        <v>0.8</v>
      </c>
      <c r="M124" s="257">
        <f>((J124+K124)/2)+L124</f>
        <v>4.3</v>
      </c>
      <c r="O124" s="258">
        <v>3.6</v>
      </c>
      <c r="P124" s="256">
        <v>3.6</v>
      </c>
      <c r="Q124" s="256">
        <v>0.9</v>
      </c>
      <c r="R124" s="257">
        <f>((O124+P124)/2)+Q124</f>
        <v>4.5</v>
      </c>
      <c r="S124" s="242"/>
      <c r="T124" s="256">
        <v>3.8</v>
      </c>
      <c r="U124" s="256">
        <v>3.7</v>
      </c>
      <c r="V124" s="256">
        <v>0.9</v>
      </c>
      <c r="W124" s="257">
        <f>((T124+U124)/2)+V124</f>
        <v>4.65</v>
      </c>
      <c r="X124" s="243"/>
      <c r="Y124" s="259">
        <f>SUM(M124,R124,W124)</f>
        <v>13.450000000000001</v>
      </c>
    </row>
    <row r="125" spans="2:25" ht="12.75">
      <c r="B125" s="251">
        <v>33</v>
      </c>
      <c r="C125" s="264" t="s">
        <v>92</v>
      </c>
      <c r="D125" s="264" t="s">
        <v>34</v>
      </c>
      <c r="F125" s="253">
        <f>SUM(Y125:Y126)</f>
        <v>25.35</v>
      </c>
      <c r="G125" s="254">
        <f>RANK(F125,F$121:F$157)</f>
        <v>4</v>
      </c>
      <c r="H125" s="237"/>
      <c r="I125" s="255" t="s">
        <v>3</v>
      </c>
      <c r="J125" s="256">
        <v>3.1</v>
      </c>
      <c r="K125" s="256">
        <v>3.1</v>
      </c>
      <c r="L125" s="256">
        <v>0.8</v>
      </c>
      <c r="M125" s="257">
        <f>((J125+K125)/2)+L125</f>
        <v>3.9000000000000004</v>
      </c>
      <c r="O125" s="258">
        <v>2.8</v>
      </c>
      <c r="P125" s="256">
        <v>2.7</v>
      </c>
      <c r="Q125" s="256">
        <v>0.8</v>
      </c>
      <c r="R125" s="257">
        <f>((O125+P125)/2)+Q125</f>
        <v>3.55</v>
      </c>
      <c r="S125" s="242"/>
      <c r="T125" s="256">
        <v>3.3</v>
      </c>
      <c r="U125" s="256">
        <v>3.3</v>
      </c>
      <c r="V125" s="256">
        <v>0.9</v>
      </c>
      <c r="W125" s="257">
        <f>((T125+U125)/2)+V125</f>
        <v>4.2</v>
      </c>
      <c r="X125" s="243"/>
      <c r="Y125" s="259">
        <f>SUM(M125,R125,W125)</f>
        <v>11.65</v>
      </c>
    </row>
    <row r="126" spans="2:25" ht="12">
      <c r="B126" s="245"/>
      <c r="C126" s="289"/>
      <c r="D126" s="290"/>
      <c r="E126" s="95"/>
      <c r="F126" s="248"/>
      <c r="G126" s="249"/>
      <c r="H126" s="250"/>
      <c r="I126" s="255" t="s">
        <v>4</v>
      </c>
      <c r="J126" s="256">
        <v>3.7</v>
      </c>
      <c r="K126" s="256">
        <v>3.7</v>
      </c>
      <c r="L126" s="256">
        <v>0.8</v>
      </c>
      <c r="M126" s="257">
        <f>((J126+K126)/2)+L126</f>
        <v>4.5</v>
      </c>
      <c r="O126" s="258">
        <v>3.6</v>
      </c>
      <c r="P126" s="256">
        <v>3.5</v>
      </c>
      <c r="Q126" s="256">
        <v>0.9</v>
      </c>
      <c r="R126" s="257">
        <f>((O126+P126)/2)+Q126</f>
        <v>4.45</v>
      </c>
      <c r="S126" s="242"/>
      <c r="T126" s="256">
        <v>3.5</v>
      </c>
      <c r="U126" s="256">
        <v>3.6</v>
      </c>
      <c r="V126" s="256">
        <v>1.2</v>
      </c>
      <c r="W126" s="257">
        <f>((T126+U126)/2)+V126</f>
        <v>4.75</v>
      </c>
      <c r="X126" s="243"/>
      <c r="Y126" s="259">
        <f>SUM(M126,R126,W126)</f>
        <v>13.7</v>
      </c>
    </row>
    <row r="127" spans="2:25" ht="12.75">
      <c r="B127" s="251">
        <v>34</v>
      </c>
      <c r="C127" s="264" t="s">
        <v>179</v>
      </c>
      <c r="D127" s="264" t="s">
        <v>33</v>
      </c>
      <c r="F127" s="253">
        <f>SUM(Y127:Y128)</f>
        <v>25.75</v>
      </c>
      <c r="G127" s="254">
        <f>RANK(F127,F$121:F$157)</f>
        <v>1</v>
      </c>
      <c r="H127" s="237"/>
      <c r="I127" s="255" t="s">
        <v>3</v>
      </c>
      <c r="J127" s="256">
        <v>3.1</v>
      </c>
      <c r="K127" s="256">
        <v>3.2</v>
      </c>
      <c r="L127" s="256">
        <v>0.8</v>
      </c>
      <c r="M127" s="257">
        <f>((J127+K127)/2)+L127</f>
        <v>3.95</v>
      </c>
      <c r="O127" s="258">
        <v>3.3</v>
      </c>
      <c r="P127" s="256">
        <v>3.4</v>
      </c>
      <c r="Q127" s="256">
        <v>0.8</v>
      </c>
      <c r="R127" s="257">
        <f>((O127+P127)/2)+Q127</f>
        <v>4.1499999999999995</v>
      </c>
      <c r="S127" s="242"/>
      <c r="T127" s="256">
        <v>3.2</v>
      </c>
      <c r="U127" s="256">
        <v>3.2</v>
      </c>
      <c r="V127" s="256">
        <v>0.9</v>
      </c>
      <c r="W127" s="257">
        <f>((T127+U127)/2)+V127</f>
        <v>4.1000000000000005</v>
      </c>
      <c r="X127" s="243"/>
      <c r="Y127" s="259">
        <f>SUM(M127,R127,W127)</f>
        <v>12.2</v>
      </c>
    </row>
    <row r="128" spans="2:25" ht="12">
      <c r="B128" s="245"/>
      <c r="C128" s="289"/>
      <c r="D128" s="290"/>
      <c r="E128" s="95"/>
      <c r="F128" s="248"/>
      <c r="G128" s="249"/>
      <c r="H128" s="250"/>
      <c r="I128" s="255" t="s">
        <v>4</v>
      </c>
      <c r="J128" s="256">
        <v>3.6</v>
      </c>
      <c r="K128" s="256">
        <v>3.6</v>
      </c>
      <c r="L128" s="256">
        <v>0.8</v>
      </c>
      <c r="M128" s="257">
        <f>((J128+K128)/2)+L128</f>
        <v>4.4</v>
      </c>
      <c r="O128" s="258">
        <v>3.7</v>
      </c>
      <c r="P128" s="256">
        <v>3.5</v>
      </c>
      <c r="Q128" s="256">
        <v>1</v>
      </c>
      <c r="R128" s="257">
        <f>((O128+P128)/2)+Q128</f>
        <v>4.6</v>
      </c>
      <c r="S128" s="242"/>
      <c r="T128" s="256">
        <v>3.6</v>
      </c>
      <c r="U128" s="256">
        <v>3.7</v>
      </c>
      <c r="V128" s="256">
        <v>0.9</v>
      </c>
      <c r="W128" s="257">
        <f>((T128+U128)/2)+V128</f>
        <v>4.550000000000001</v>
      </c>
      <c r="X128" s="243"/>
      <c r="Y128" s="259">
        <f>SUM(M128,R128,W128)</f>
        <v>13.55</v>
      </c>
    </row>
    <row r="129" spans="2:25" ht="12.75">
      <c r="B129" s="251">
        <v>35</v>
      </c>
      <c r="C129" s="264" t="s">
        <v>180</v>
      </c>
      <c r="D129" s="264" t="s">
        <v>33</v>
      </c>
      <c r="F129" s="253">
        <f>SUM(Y129:Y130)</f>
        <v>25.6</v>
      </c>
      <c r="G129" s="254">
        <f>RANK(F129,F$121:F$157)</f>
        <v>3</v>
      </c>
      <c r="H129" s="237"/>
      <c r="I129" s="255" t="s">
        <v>3</v>
      </c>
      <c r="J129" s="256">
        <v>3.3</v>
      </c>
      <c r="K129" s="256">
        <v>3.4</v>
      </c>
      <c r="L129" s="256">
        <v>0.7</v>
      </c>
      <c r="M129" s="257">
        <f>((J129+K129)/2)+L129</f>
        <v>4.05</v>
      </c>
      <c r="N129" s="3"/>
      <c r="O129" s="258">
        <v>3.2</v>
      </c>
      <c r="P129" s="256">
        <v>3.3</v>
      </c>
      <c r="Q129" s="256">
        <v>0.8</v>
      </c>
      <c r="R129" s="257">
        <f>((O129+P129)/2)+Q129</f>
        <v>4.05</v>
      </c>
      <c r="S129" s="242"/>
      <c r="T129" s="256">
        <v>3.2</v>
      </c>
      <c r="U129" s="256">
        <v>3.3</v>
      </c>
      <c r="V129" s="256">
        <v>0.9</v>
      </c>
      <c r="W129" s="257">
        <f>((T129+U129)/2)+V129</f>
        <v>4.15</v>
      </c>
      <c r="X129" s="243"/>
      <c r="Y129" s="259">
        <f>SUM(M129,R129,W129)</f>
        <v>12.25</v>
      </c>
    </row>
    <row r="130" spans="2:25" ht="12">
      <c r="B130" s="245"/>
      <c r="C130" s="289"/>
      <c r="D130" s="290"/>
      <c r="E130" s="95"/>
      <c r="F130" s="248"/>
      <c r="G130" s="249"/>
      <c r="H130" s="250"/>
      <c r="I130" s="255" t="s">
        <v>4</v>
      </c>
      <c r="J130" s="256">
        <v>3.6</v>
      </c>
      <c r="K130" s="256">
        <v>3.6</v>
      </c>
      <c r="L130" s="256">
        <v>0.9</v>
      </c>
      <c r="M130" s="257">
        <f>((J130+K130)/2)+L130</f>
        <v>4.5</v>
      </c>
      <c r="N130" s="3"/>
      <c r="O130" s="258">
        <v>3.7</v>
      </c>
      <c r="P130" s="256">
        <v>3.7</v>
      </c>
      <c r="Q130" s="256">
        <v>0.8</v>
      </c>
      <c r="R130" s="257">
        <f>((O130+P130)/2)+Q130</f>
        <v>4.5</v>
      </c>
      <c r="S130" s="242"/>
      <c r="T130" s="256">
        <v>3.4</v>
      </c>
      <c r="U130" s="256">
        <v>3.3</v>
      </c>
      <c r="V130" s="256">
        <v>1</v>
      </c>
      <c r="W130" s="257">
        <f>((T130+U130)/2)+V130</f>
        <v>4.35</v>
      </c>
      <c r="X130" s="243"/>
      <c r="Y130" s="259">
        <f>SUM(M130,R130,W130)</f>
        <v>13.35</v>
      </c>
    </row>
    <row r="131" spans="2:25" ht="12.75">
      <c r="B131" s="251">
        <v>36</v>
      </c>
      <c r="C131" s="291" t="s">
        <v>181</v>
      </c>
      <c r="D131" s="252" t="s">
        <v>19</v>
      </c>
      <c r="F131" s="253">
        <f>SUM(Y131:Y132)</f>
        <v>24</v>
      </c>
      <c r="G131" s="254">
        <f>RANK(F131,F$121:F$157)</f>
        <v>11</v>
      </c>
      <c r="H131" s="237"/>
      <c r="I131" s="255" t="s">
        <v>3</v>
      </c>
      <c r="J131" s="256">
        <v>3</v>
      </c>
      <c r="K131" s="256">
        <v>3</v>
      </c>
      <c r="L131" s="256">
        <v>0.6000000000000001</v>
      </c>
      <c r="M131" s="257">
        <f>((J131+K131)/2)+L131</f>
        <v>3.6</v>
      </c>
      <c r="N131" s="3"/>
      <c r="O131" s="258">
        <v>3.1</v>
      </c>
      <c r="P131" s="256">
        <v>3.3</v>
      </c>
      <c r="Q131" s="256">
        <v>0.7</v>
      </c>
      <c r="R131" s="257">
        <f>((O131+P131)/2)+Q131</f>
        <v>3.9000000000000004</v>
      </c>
      <c r="S131" s="242"/>
      <c r="T131" s="256">
        <v>2.9</v>
      </c>
      <c r="U131" s="256">
        <v>2.8</v>
      </c>
      <c r="V131" s="256">
        <v>0.8</v>
      </c>
      <c r="W131" s="257">
        <f>((T131+U131)/2)+V131</f>
        <v>3.6499999999999995</v>
      </c>
      <c r="X131" s="243"/>
      <c r="Y131" s="259">
        <f>SUM(M131,R131,W131)</f>
        <v>11.149999999999999</v>
      </c>
    </row>
    <row r="132" spans="2:25" ht="12">
      <c r="B132" s="245"/>
      <c r="C132" s="292"/>
      <c r="D132" s="147"/>
      <c r="E132" s="95"/>
      <c r="F132" s="248"/>
      <c r="G132" s="249"/>
      <c r="H132" s="250"/>
      <c r="I132" s="255" t="s">
        <v>4</v>
      </c>
      <c r="J132" s="256">
        <v>3.6</v>
      </c>
      <c r="K132" s="256">
        <v>3.5</v>
      </c>
      <c r="L132" s="256">
        <v>0.5</v>
      </c>
      <c r="M132" s="257">
        <f>((J132+K132)/2)+L132</f>
        <v>4.05</v>
      </c>
      <c r="N132" s="3"/>
      <c r="O132" s="258">
        <v>3.6</v>
      </c>
      <c r="P132" s="256">
        <v>3.7</v>
      </c>
      <c r="Q132" s="256">
        <v>0.7</v>
      </c>
      <c r="R132" s="257">
        <f>((O132+P132)/2)+Q132</f>
        <v>4.3500000000000005</v>
      </c>
      <c r="S132" s="242"/>
      <c r="T132" s="256">
        <v>3.8</v>
      </c>
      <c r="U132" s="256">
        <v>3.7</v>
      </c>
      <c r="V132" s="256">
        <v>0.7</v>
      </c>
      <c r="W132" s="257">
        <f>((T132+U132)/2)+V132</f>
        <v>4.45</v>
      </c>
      <c r="X132" s="243"/>
      <c r="Y132" s="259">
        <f>SUM(M132,R132,W132)</f>
        <v>12.850000000000001</v>
      </c>
    </row>
    <row r="133" spans="2:25" ht="12.75">
      <c r="B133" s="251">
        <v>37</v>
      </c>
      <c r="C133" s="291" t="s">
        <v>182</v>
      </c>
      <c r="D133" s="252" t="s">
        <v>19</v>
      </c>
      <c r="F133" s="253">
        <f>SUM(Y133:Y134)</f>
        <v>20.15</v>
      </c>
      <c r="G133" s="254">
        <f>RANK(F133,F$121:F$157)</f>
        <v>18</v>
      </c>
      <c r="H133" s="237"/>
      <c r="I133" s="255" t="s">
        <v>3</v>
      </c>
      <c r="J133" s="256">
        <v>3.1</v>
      </c>
      <c r="K133" s="256">
        <v>3.2</v>
      </c>
      <c r="L133" s="256">
        <v>0.6000000000000001</v>
      </c>
      <c r="M133" s="257">
        <f>((J133+K133)/2)+L133</f>
        <v>3.7500000000000004</v>
      </c>
      <c r="O133" s="258">
        <v>2.8</v>
      </c>
      <c r="P133" s="256">
        <v>3</v>
      </c>
      <c r="Q133" s="256">
        <v>0.7</v>
      </c>
      <c r="R133" s="257">
        <f>((O133+P133)/2)+Q133</f>
        <v>3.5999999999999996</v>
      </c>
      <c r="S133" s="242"/>
      <c r="T133" s="256">
        <v>0</v>
      </c>
      <c r="U133" s="256">
        <v>0</v>
      </c>
      <c r="V133" s="256">
        <v>0</v>
      </c>
      <c r="W133" s="257">
        <f>((T133+U133)/2)+V133</f>
        <v>0</v>
      </c>
      <c r="X133" s="243"/>
      <c r="Y133" s="259">
        <f>SUM(M133,R133,W133)</f>
        <v>7.35</v>
      </c>
    </row>
    <row r="134" spans="2:25" ht="12">
      <c r="B134" s="245"/>
      <c r="C134" s="292"/>
      <c r="D134" s="147"/>
      <c r="E134" s="95"/>
      <c r="F134" s="248"/>
      <c r="G134" s="249"/>
      <c r="H134" s="250"/>
      <c r="I134" s="255" t="s">
        <v>4</v>
      </c>
      <c r="J134" s="256">
        <v>3.7</v>
      </c>
      <c r="K134" s="256">
        <v>3.7</v>
      </c>
      <c r="L134" s="256">
        <v>0.5</v>
      </c>
      <c r="M134" s="257">
        <f>((J134+K134)/2)+L134</f>
        <v>4.2</v>
      </c>
      <c r="O134" s="258">
        <v>3.6</v>
      </c>
      <c r="P134" s="256">
        <v>3.6</v>
      </c>
      <c r="Q134" s="256">
        <v>0.6000000000000001</v>
      </c>
      <c r="R134" s="257">
        <f>((O134+P134)/2)+Q134</f>
        <v>4.2</v>
      </c>
      <c r="S134" s="242"/>
      <c r="T134" s="256">
        <v>3.7</v>
      </c>
      <c r="U134" s="256">
        <v>3.7</v>
      </c>
      <c r="V134" s="256">
        <v>0.7</v>
      </c>
      <c r="W134" s="257">
        <f>((T134+U134)/2)+V134</f>
        <v>4.4</v>
      </c>
      <c r="X134" s="243"/>
      <c r="Y134" s="259">
        <f>SUM(M134,R134,W134)</f>
        <v>12.8</v>
      </c>
    </row>
    <row r="135" spans="2:25" ht="12.75">
      <c r="B135" s="251">
        <v>38</v>
      </c>
      <c r="C135" s="291" t="s">
        <v>183</v>
      </c>
      <c r="D135" s="252" t="s">
        <v>19</v>
      </c>
      <c r="F135" s="253">
        <f>SUM(Y135:Y136)</f>
        <v>23.599999999999998</v>
      </c>
      <c r="G135" s="254">
        <f>RANK(F135,F$121:F$157)</f>
        <v>15</v>
      </c>
      <c r="H135" s="237"/>
      <c r="I135" s="255" t="s">
        <v>3</v>
      </c>
      <c r="J135" s="256">
        <v>3</v>
      </c>
      <c r="K135" s="256">
        <v>2.8</v>
      </c>
      <c r="L135" s="256">
        <v>0.6000000000000001</v>
      </c>
      <c r="M135" s="257">
        <f>((J135+K135)/2)+L135</f>
        <v>3.5</v>
      </c>
      <c r="O135" s="258">
        <v>2.9</v>
      </c>
      <c r="P135" s="256">
        <v>2.9</v>
      </c>
      <c r="Q135" s="256">
        <v>0.7</v>
      </c>
      <c r="R135" s="257">
        <f>((O135+P135)/2)+Q135</f>
        <v>3.5999999999999996</v>
      </c>
      <c r="S135" s="242"/>
      <c r="T135" s="256">
        <v>3.1</v>
      </c>
      <c r="U135" s="256">
        <v>3.1</v>
      </c>
      <c r="V135" s="256">
        <v>0.7</v>
      </c>
      <c r="W135" s="257">
        <f>((T135+U135)/2)+V135</f>
        <v>3.8</v>
      </c>
      <c r="X135" s="243"/>
      <c r="Y135" s="259">
        <f>SUM(M135,R135,W135)</f>
        <v>10.899999999999999</v>
      </c>
    </row>
    <row r="136" spans="2:25" ht="12">
      <c r="B136" s="245"/>
      <c r="C136" s="292"/>
      <c r="D136" s="147"/>
      <c r="E136" s="95"/>
      <c r="F136" s="248"/>
      <c r="G136" s="249"/>
      <c r="H136" s="250"/>
      <c r="I136" s="255" t="s">
        <v>4</v>
      </c>
      <c r="J136" s="256">
        <v>3.5</v>
      </c>
      <c r="K136" s="256">
        <v>3.6</v>
      </c>
      <c r="L136" s="256">
        <v>0.5</v>
      </c>
      <c r="M136" s="257">
        <f>((J136+K136)/2)+L136</f>
        <v>4.05</v>
      </c>
      <c r="O136" s="258">
        <v>3.7</v>
      </c>
      <c r="P136" s="256">
        <v>3.6</v>
      </c>
      <c r="Q136" s="256">
        <v>0.7</v>
      </c>
      <c r="R136" s="257">
        <f>((O136+P136)/2)+Q136</f>
        <v>4.3500000000000005</v>
      </c>
      <c r="S136" s="242"/>
      <c r="T136" s="256">
        <v>3.6</v>
      </c>
      <c r="U136" s="256">
        <v>3.6</v>
      </c>
      <c r="V136" s="256">
        <v>0.7</v>
      </c>
      <c r="W136" s="257">
        <f>((T136+U136)/2)+V136</f>
        <v>4.3</v>
      </c>
      <c r="X136" s="243"/>
      <c r="Y136" s="259">
        <f>SUM(M136,R136,W136)</f>
        <v>12.7</v>
      </c>
    </row>
    <row r="137" spans="2:25" ht="12.75">
      <c r="B137" s="251">
        <v>39</v>
      </c>
      <c r="C137" s="291" t="s">
        <v>184</v>
      </c>
      <c r="D137" s="252" t="s">
        <v>19</v>
      </c>
      <c r="F137" s="253">
        <f>SUM(Y137:Y138)</f>
        <v>24.45</v>
      </c>
      <c r="G137" s="254">
        <f>RANK(F137,F$121:F$157)</f>
        <v>10</v>
      </c>
      <c r="H137" s="237"/>
      <c r="I137" s="255" t="s">
        <v>3</v>
      </c>
      <c r="J137" s="256">
        <v>3.2</v>
      </c>
      <c r="K137" s="256">
        <v>3.3</v>
      </c>
      <c r="L137" s="256">
        <v>0.7</v>
      </c>
      <c r="M137" s="257">
        <f>((J137+K137)/2)+L137</f>
        <v>3.95</v>
      </c>
      <c r="O137" s="258">
        <v>3</v>
      </c>
      <c r="P137" s="256">
        <v>2.9</v>
      </c>
      <c r="Q137" s="256">
        <v>0.8</v>
      </c>
      <c r="R137" s="257">
        <f>((O137+P137)/2)+Q137</f>
        <v>3.75</v>
      </c>
      <c r="S137" s="242"/>
      <c r="T137" s="256">
        <v>2.9</v>
      </c>
      <c r="U137" s="256">
        <v>2.7</v>
      </c>
      <c r="V137" s="256">
        <v>0.8</v>
      </c>
      <c r="W137" s="257">
        <f>((T137+U137)/2)+V137</f>
        <v>3.5999999999999996</v>
      </c>
      <c r="X137" s="243"/>
      <c r="Y137" s="259">
        <f>SUM(M137,R137,W137)</f>
        <v>11.3</v>
      </c>
    </row>
    <row r="138" spans="2:25" ht="12">
      <c r="B138" s="245"/>
      <c r="C138" s="293"/>
      <c r="D138" s="294"/>
      <c r="E138" s="95"/>
      <c r="F138" s="248"/>
      <c r="G138" s="279"/>
      <c r="H138" s="250"/>
      <c r="I138" s="255" t="s">
        <v>4</v>
      </c>
      <c r="J138" s="256">
        <v>3.6</v>
      </c>
      <c r="K138" s="256">
        <v>3.6</v>
      </c>
      <c r="L138" s="256">
        <v>0.6000000000000001</v>
      </c>
      <c r="M138" s="257">
        <f>((J138+K138)/2)+L138</f>
        <v>4.2</v>
      </c>
      <c r="O138" s="258">
        <v>3.8</v>
      </c>
      <c r="P138" s="256">
        <v>3.8</v>
      </c>
      <c r="Q138" s="256">
        <v>0.7</v>
      </c>
      <c r="R138" s="257">
        <f>((O138+P138)/2)+Q138</f>
        <v>4.5</v>
      </c>
      <c r="S138" s="242"/>
      <c r="T138" s="256">
        <v>3.8</v>
      </c>
      <c r="U138" s="256">
        <v>3.7</v>
      </c>
      <c r="V138" s="256">
        <v>0.7</v>
      </c>
      <c r="W138" s="257">
        <f>((T138+U138)/2)+V138</f>
        <v>4.45</v>
      </c>
      <c r="X138" s="243"/>
      <c r="Y138" s="259">
        <f>SUM(M138,R138,W138)</f>
        <v>13.149999999999999</v>
      </c>
    </row>
    <row r="139" spans="2:25" ht="12.75">
      <c r="B139" s="251">
        <v>40</v>
      </c>
      <c r="C139" s="291" t="s">
        <v>185</v>
      </c>
      <c r="D139" s="252" t="s">
        <v>19</v>
      </c>
      <c r="F139" s="253">
        <f>SUM(Y139:Y140)</f>
        <v>24.75</v>
      </c>
      <c r="G139" s="254">
        <f>RANK(F139,F$121:F$157)</f>
        <v>7</v>
      </c>
      <c r="H139" s="237"/>
      <c r="I139" s="255" t="s">
        <v>3</v>
      </c>
      <c r="J139" s="256">
        <v>3.1</v>
      </c>
      <c r="K139" s="256">
        <v>3.1</v>
      </c>
      <c r="L139" s="256">
        <v>0.6000000000000001</v>
      </c>
      <c r="M139" s="257">
        <f>((J139+K139)/2)+L139</f>
        <v>3.7</v>
      </c>
      <c r="O139" s="258">
        <v>3</v>
      </c>
      <c r="P139" s="256">
        <v>3.1</v>
      </c>
      <c r="Q139" s="256">
        <v>0.7</v>
      </c>
      <c r="R139" s="257">
        <f>((O139+P139)/2)+Q139</f>
        <v>3.75</v>
      </c>
      <c r="S139" s="242"/>
      <c r="T139" s="256">
        <v>2.9</v>
      </c>
      <c r="U139" s="256">
        <v>3.1</v>
      </c>
      <c r="V139" s="256">
        <v>0.8</v>
      </c>
      <c r="W139" s="257">
        <f>((T139+U139)/2)+V139</f>
        <v>3.8</v>
      </c>
      <c r="X139" s="243"/>
      <c r="Y139" s="259">
        <f>SUM(M139,R139,W139)</f>
        <v>11.25</v>
      </c>
    </row>
    <row r="140" spans="2:25" ht="12">
      <c r="B140" s="245"/>
      <c r="C140" s="292"/>
      <c r="D140" s="147"/>
      <c r="E140" s="95"/>
      <c r="F140" s="248"/>
      <c r="G140" s="249"/>
      <c r="H140" s="250"/>
      <c r="I140" s="255" t="s">
        <v>4</v>
      </c>
      <c r="J140" s="256">
        <v>3.8</v>
      </c>
      <c r="K140" s="256">
        <v>3.8</v>
      </c>
      <c r="L140" s="256">
        <v>0.7</v>
      </c>
      <c r="M140" s="257">
        <f>((J140+K140)/2)+L140</f>
        <v>4.5</v>
      </c>
      <c r="O140" s="258">
        <v>3.7</v>
      </c>
      <c r="P140" s="256">
        <v>3.7</v>
      </c>
      <c r="Q140" s="256">
        <v>0.8</v>
      </c>
      <c r="R140" s="257">
        <f>((O140+P140)/2)+Q140</f>
        <v>4.5</v>
      </c>
      <c r="S140" s="242"/>
      <c r="T140" s="256">
        <v>3.6</v>
      </c>
      <c r="U140" s="256">
        <v>3.6</v>
      </c>
      <c r="V140" s="256">
        <v>0.9</v>
      </c>
      <c r="W140" s="257">
        <f>((T140+U140)/2)+V140</f>
        <v>4.5</v>
      </c>
      <c r="X140" s="243"/>
      <c r="Y140" s="259">
        <f>SUM(M140,R140,W140)</f>
        <v>13.5</v>
      </c>
    </row>
    <row r="141" spans="2:25" ht="12.75">
      <c r="B141" s="251">
        <v>41</v>
      </c>
      <c r="C141" s="291" t="s">
        <v>186</v>
      </c>
      <c r="D141" s="252" t="s">
        <v>19</v>
      </c>
      <c r="F141" s="253">
        <f>SUM(Y141:Y142)</f>
        <v>23.5</v>
      </c>
      <c r="G141" s="254">
        <f>RANK(F141,F$121:F$157)</f>
        <v>16</v>
      </c>
      <c r="H141" s="237"/>
      <c r="I141" s="255" t="s">
        <v>3</v>
      </c>
      <c r="J141" s="256">
        <v>2.8</v>
      </c>
      <c r="K141" s="256">
        <v>2.8</v>
      </c>
      <c r="L141" s="256">
        <v>0.6000000000000001</v>
      </c>
      <c r="M141" s="257">
        <f>((J141+K141)/2)+L141</f>
        <v>3.4</v>
      </c>
      <c r="O141" s="258">
        <v>3.2</v>
      </c>
      <c r="P141" s="256">
        <v>3.1</v>
      </c>
      <c r="Q141" s="256">
        <v>0.7</v>
      </c>
      <c r="R141" s="257">
        <f>((O141+P141)/2)+Q141</f>
        <v>3.8500000000000005</v>
      </c>
      <c r="S141" s="242"/>
      <c r="T141" s="256">
        <v>2.6</v>
      </c>
      <c r="U141" s="256">
        <v>2.6</v>
      </c>
      <c r="V141" s="256">
        <v>0.8</v>
      </c>
      <c r="W141" s="257">
        <f>((T141+U141)/2)+V141</f>
        <v>3.4000000000000004</v>
      </c>
      <c r="X141" s="243"/>
      <c r="Y141" s="259">
        <f>SUM(M141,R141,W141)</f>
        <v>10.65</v>
      </c>
    </row>
    <row r="142" spans="2:25" ht="12">
      <c r="B142" s="245"/>
      <c r="C142" s="292"/>
      <c r="D142" s="147"/>
      <c r="E142" s="95"/>
      <c r="F142" s="248"/>
      <c r="G142" s="279"/>
      <c r="H142" s="250"/>
      <c r="I142" s="255" t="s">
        <v>4</v>
      </c>
      <c r="J142" s="256">
        <v>3.8</v>
      </c>
      <c r="K142" s="256">
        <v>3.8</v>
      </c>
      <c r="L142" s="256">
        <v>0.5</v>
      </c>
      <c r="M142" s="257">
        <f>((J142+K142)/2)+L142</f>
        <v>4.3</v>
      </c>
      <c r="O142" s="258">
        <v>3.5</v>
      </c>
      <c r="P142" s="256">
        <v>3.7</v>
      </c>
      <c r="Q142" s="256">
        <v>0.7</v>
      </c>
      <c r="R142" s="257">
        <f>((O142+P142)/2)+Q142</f>
        <v>4.3</v>
      </c>
      <c r="S142" s="242"/>
      <c r="T142" s="256">
        <v>3.5</v>
      </c>
      <c r="U142" s="256">
        <v>3.6</v>
      </c>
      <c r="V142" s="256">
        <v>0.7</v>
      </c>
      <c r="W142" s="257">
        <f>((T142+U142)/2)+V142</f>
        <v>4.25</v>
      </c>
      <c r="X142" s="243"/>
      <c r="Y142" s="259">
        <f>SUM(M142,R142,W142)</f>
        <v>12.85</v>
      </c>
    </row>
    <row r="143" spans="2:25" ht="12.75">
      <c r="B143" s="251">
        <v>42</v>
      </c>
      <c r="C143" s="291" t="s">
        <v>187</v>
      </c>
      <c r="D143" s="252" t="s">
        <v>19</v>
      </c>
      <c r="F143" s="253">
        <f>SUM(Y143:Y144)</f>
        <v>23.700000000000003</v>
      </c>
      <c r="G143" s="254">
        <f>RANK(F143,F$121:F$157)</f>
        <v>14</v>
      </c>
      <c r="H143" s="237"/>
      <c r="I143" s="255" t="s">
        <v>3</v>
      </c>
      <c r="J143" s="256">
        <v>3.1</v>
      </c>
      <c r="K143" s="256">
        <v>3.1</v>
      </c>
      <c r="L143" s="256">
        <v>0.6000000000000001</v>
      </c>
      <c r="M143" s="257">
        <f>((J143+K143)/2)+L143</f>
        <v>3.7</v>
      </c>
      <c r="O143" s="258">
        <v>3</v>
      </c>
      <c r="P143" s="256">
        <v>3.2</v>
      </c>
      <c r="Q143" s="256">
        <v>0.7</v>
      </c>
      <c r="R143" s="257">
        <f>((O143+P143)/2)+Q143</f>
        <v>3.8</v>
      </c>
      <c r="S143" s="242"/>
      <c r="T143" s="256">
        <v>2.8</v>
      </c>
      <c r="U143" s="256">
        <v>2.7</v>
      </c>
      <c r="V143" s="256">
        <v>0.8</v>
      </c>
      <c r="W143" s="257">
        <f>((T143+U143)/2)+V143</f>
        <v>3.55</v>
      </c>
      <c r="X143" s="243"/>
      <c r="Y143" s="259">
        <f>SUM(M143,R143,W143)</f>
        <v>11.05</v>
      </c>
    </row>
    <row r="144" spans="2:25" ht="12">
      <c r="B144" s="245"/>
      <c r="C144" s="295"/>
      <c r="D144" s="278"/>
      <c r="E144" s="95"/>
      <c r="F144" s="248"/>
      <c r="G144" s="249"/>
      <c r="H144" s="250"/>
      <c r="I144" s="255" t="s">
        <v>4</v>
      </c>
      <c r="J144" s="256">
        <v>3.4</v>
      </c>
      <c r="K144" s="256">
        <v>3.4</v>
      </c>
      <c r="L144" s="256">
        <v>0.6000000000000001</v>
      </c>
      <c r="M144" s="257">
        <f>((J144+K144)/2)+L144</f>
        <v>4</v>
      </c>
      <c r="O144" s="258">
        <v>3.6</v>
      </c>
      <c r="P144" s="256">
        <v>3.5</v>
      </c>
      <c r="Q144" s="256">
        <v>0.7</v>
      </c>
      <c r="R144" s="257">
        <f>((O144+P144)/2)+Q144</f>
        <v>4.25</v>
      </c>
      <c r="S144" s="242"/>
      <c r="T144" s="256">
        <v>3.6</v>
      </c>
      <c r="U144" s="256">
        <v>3.8</v>
      </c>
      <c r="V144" s="256">
        <v>0.7</v>
      </c>
      <c r="W144" s="257">
        <f>((T144+U144)/2)+V144</f>
        <v>4.4</v>
      </c>
      <c r="X144" s="243"/>
      <c r="Y144" s="259">
        <f>SUM(M144,R144,W144)</f>
        <v>12.65</v>
      </c>
    </row>
    <row r="145" spans="2:25" ht="12.75">
      <c r="B145" s="251">
        <v>43</v>
      </c>
      <c r="C145" s="291" t="s">
        <v>188</v>
      </c>
      <c r="D145" s="252" t="s">
        <v>19</v>
      </c>
      <c r="F145" s="253">
        <f>SUM(Y145:Y146)</f>
        <v>25</v>
      </c>
      <c r="G145" s="254">
        <f>RANK(F145,F$121:F$157)</f>
        <v>6</v>
      </c>
      <c r="H145" s="237"/>
      <c r="I145" s="255" t="s">
        <v>3</v>
      </c>
      <c r="J145" s="256">
        <v>3.2</v>
      </c>
      <c r="K145" s="256">
        <v>3.4</v>
      </c>
      <c r="L145" s="256">
        <v>0.7</v>
      </c>
      <c r="M145" s="257">
        <f>((J145+K145)/2)+L145</f>
        <v>4</v>
      </c>
      <c r="O145" s="258">
        <v>3.3</v>
      </c>
      <c r="P145" s="256">
        <v>3.4</v>
      </c>
      <c r="Q145" s="256">
        <v>0.8</v>
      </c>
      <c r="R145" s="257">
        <f>((O145+P145)/2)+Q145</f>
        <v>4.1499999999999995</v>
      </c>
      <c r="S145" s="242"/>
      <c r="T145" s="256">
        <v>3</v>
      </c>
      <c r="U145" s="256">
        <v>2.8</v>
      </c>
      <c r="V145" s="256">
        <v>0.9</v>
      </c>
      <c r="W145" s="257">
        <f>((T145+U145)/2)+V145</f>
        <v>3.8</v>
      </c>
      <c r="X145" s="243"/>
      <c r="Y145" s="259">
        <f>SUM(M145,R145,W145)</f>
        <v>11.95</v>
      </c>
    </row>
    <row r="146" spans="2:25" ht="12">
      <c r="B146" s="245"/>
      <c r="C146" s="281"/>
      <c r="D146" s="282"/>
      <c r="E146" s="95"/>
      <c r="F146" s="248"/>
      <c r="G146" s="279"/>
      <c r="H146" s="250"/>
      <c r="I146" s="255" t="s">
        <v>4</v>
      </c>
      <c r="J146" s="256">
        <v>3.6</v>
      </c>
      <c r="K146" s="256">
        <v>3.8</v>
      </c>
      <c r="L146" s="256">
        <v>0.5</v>
      </c>
      <c r="M146" s="257">
        <f>((J146+K146)/2)+L146</f>
        <v>4.2</v>
      </c>
      <c r="O146" s="258">
        <v>3.7</v>
      </c>
      <c r="P146" s="256">
        <v>3.8</v>
      </c>
      <c r="Q146" s="256">
        <v>0.7</v>
      </c>
      <c r="R146" s="257">
        <f>((O146+P146)/2)+Q146</f>
        <v>4.45</v>
      </c>
      <c r="S146" s="242"/>
      <c r="T146" s="256">
        <v>3.8</v>
      </c>
      <c r="U146" s="256">
        <v>3.6</v>
      </c>
      <c r="V146" s="256">
        <v>0.7</v>
      </c>
      <c r="W146" s="257">
        <f>((T146+U146)/2)+V146</f>
        <v>4.4</v>
      </c>
      <c r="X146" s="243"/>
      <c r="Y146" s="259">
        <f>SUM(M146,R146,W146)</f>
        <v>13.05</v>
      </c>
    </row>
    <row r="147" spans="2:25" ht="12.75">
      <c r="B147" s="251">
        <v>44</v>
      </c>
      <c r="C147" s="296" t="s">
        <v>109</v>
      </c>
      <c r="D147" s="252" t="s">
        <v>24</v>
      </c>
      <c r="F147" s="253">
        <f>SUM(Y147:Y148)</f>
        <v>0</v>
      </c>
      <c r="G147" s="254">
        <f>RANK(F147,F$121:F$157)</f>
        <v>19</v>
      </c>
      <c r="H147" s="237"/>
      <c r="I147" s="255" t="s">
        <v>3</v>
      </c>
      <c r="J147" s="256">
        <v>0</v>
      </c>
      <c r="K147" s="256">
        <v>0</v>
      </c>
      <c r="L147" s="256">
        <v>0</v>
      </c>
      <c r="M147" s="257">
        <f>((J147+K147)/2)+L147</f>
        <v>0</v>
      </c>
      <c r="O147" s="258">
        <v>0</v>
      </c>
      <c r="P147" s="256">
        <v>0</v>
      </c>
      <c r="Q147" s="256">
        <v>0</v>
      </c>
      <c r="R147" s="257">
        <f>((O147+P147)/2)+Q147</f>
        <v>0</v>
      </c>
      <c r="S147" s="242"/>
      <c r="T147" s="256">
        <v>0</v>
      </c>
      <c r="U147" s="256">
        <v>0</v>
      </c>
      <c r="V147" s="256">
        <v>0</v>
      </c>
      <c r="W147" s="257">
        <f>((T147+U147)/2)+V147</f>
        <v>0</v>
      </c>
      <c r="X147" s="243"/>
      <c r="Y147" s="259">
        <f>SUM(M147,R147,W147)</f>
        <v>0</v>
      </c>
    </row>
    <row r="148" spans="2:25" ht="12">
      <c r="B148" s="245"/>
      <c r="C148" s="281"/>
      <c r="D148" s="282"/>
      <c r="E148" s="95"/>
      <c r="F148" s="248"/>
      <c r="G148" s="279"/>
      <c r="H148" s="250"/>
      <c r="I148" s="255" t="s">
        <v>4</v>
      </c>
      <c r="J148" s="256">
        <v>0</v>
      </c>
      <c r="K148" s="256">
        <v>0</v>
      </c>
      <c r="L148" s="256">
        <v>0</v>
      </c>
      <c r="M148" s="257">
        <f>((J148+K148)/2)+L148</f>
        <v>0</v>
      </c>
      <c r="O148" s="258">
        <v>0</v>
      </c>
      <c r="P148" s="256">
        <v>0</v>
      </c>
      <c r="Q148" s="256">
        <v>0</v>
      </c>
      <c r="R148" s="257">
        <f>((O148+P148)/2)+Q148</f>
        <v>0</v>
      </c>
      <c r="S148" s="242"/>
      <c r="T148" s="256">
        <v>0</v>
      </c>
      <c r="U148" s="256">
        <v>0</v>
      </c>
      <c r="V148" s="256">
        <v>0</v>
      </c>
      <c r="W148" s="257">
        <f>((T148+U148)/2)+V148</f>
        <v>0</v>
      </c>
      <c r="X148" s="243"/>
      <c r="Y148" s="259">
        <f>SUM(M148,R148,W148)</f>
        <v>0</v>
      </c>
    </row>
    <row r="149" spans="2:25" ht="12.75">
      <c r="B149" s="251">
        <v>45</v>
      </c>
      <c r="C149" s="252" t="s">
        <v>189</v>
      </c>
      <c r="D149" s="252" t="s">
        <v>190</v>
      </c>
      <c r="F149" s="253">
        <f>SUM(Y149:Y150)</f>
        <v>20.55</v>
      </c>
      <c r="G149" s="254">
        <f>RANK(F149,F$121:F$157)</f>
        <v>17</v>
      </c>
      <c r="H149" s="237"/>
      <c r="I149" s="255" t="s">
        <v>3</v>
      </c>
      <c r="J149" s="256">
        <v>3.2</v>
      </c>
      <c r="K149" s="256">
        <v>3.2</v>
      </c>
      <c r="L149" s="256">
        <v>0.8</v>
      </c>
      <c r="M149" s="257">
        <f>((J149+K149)/2)+L149</f>
        <v>4</v>
      </c>
      <c r="O149" s="258">
        <v>3.3</v>
      </c>
      <c r="P149" s="256">
        <v>3.3</v>
      </c>
      <c r="Q149" s="256">
        <v>0.8</v>
      </c>
      <c r="R149" s="257">
        <f>((O149+P149)/2)+Q149</f>
        <v>4.1</v>
      </c>
      <c r="S149" s="242"/>
      <c r="T149" s="256">
        <v>3.1</v>
      </c>
      <c r="U149" s="256">
        <v>3.2</v>
      </c>
      <c r="V149" s="256">
        <v>1</v>
      </c>
      <c r="W149" s="257">
        <f>((T149+U149)/2)+V149</f>
        <v>4.15</v>
      </c>
      <c r="X149" s="243"/>
      <c r="Y149" s="259">
        <f>SUM(M149,R149,W149)</f>
        <v>12.25</v>
      </c>
    </row>
    <row r="150" spans="2:25" ht="12">
      <c r="B150" s="245"/>
      <c r="C150" s="278"/>
      <c r="D150" s="278"/>
      <c r="E150" s="95"/>
      <c r="F150" s="248"/>
      <c r="G150" s="279"/>
      <c r="H150" s="250"/>
      <c r="I150" s="255" t="s">
        <v>4</v>
      </c>
      <c r="J150" s="256">
        <v>3.2</v>
      </c>
      <c r="K150" s="256">
        <v>3.3</v>
      </c>
      <c r="L150" s="256">
        <v>0.7</v>
      </c>
      <c r="M150" s="257">
        <f>((J150+K150)/2)+L150</f>
        <v>3.95</v>
      </c>
      <c r="O150" s="258">
        <v>0</v>
      </c>
      <c r="P150" s="256">
        <v>0</v>
      </c>
      <c r="Q150" s="256">
        <v>0</v>
      </c>
      <c r="R150" s="257">
        <f>((O150+P150)/2)+Q150</f>
        <v>0</v>
      </c>
      <c r="S150" s="242"/>
      <c r="T150" s="256">
        <v>3.4</v>
      </c>
      <c r="U150" s="256">
        <v>3.3</v>
      </c>
      <c r="V150" s="256">
        <v>1</v>
      </c>
      <c r="W150" s="257">
        <f>((T150+U150)/2)+V150</f>
        <v>4.35</v>
      </c>
      <c r="X150" s="243"/>
      <c r="Y150" s="259">
        <f>SUM(M150,R150,W150)</f>
        <v>8.3</v>
      </c>
    </row>
    <row r="151" spans="2:25" ht="12.75">
      <c r="B151" s="251">
        <v>46</v>
      </c>
      <c r="C151" s="252" t="s">
        <v>191</v>
      </c>
      <c r="D151" s="252" t="s">
        <v>190</v>
      </c>
      <c r="F151" s="253">
        <f>SUM(Y151:Y152)</f>
        <v>25.7</v>
      </c>
      <c r="G151" s="254">
        <f>RANK(F151,F$121:F$157)</f>
        <v>2</v>
      </c>
      <c r="H151" s="237"/>
      <c r="I151" s="255" t="s">
        <v>3</v>
      </c>
      <c r="J151" s="256">
        <v>2.9</v>
      </c>
      <c r="K151" s="256">
        <v>3.1</v>
      </c>
      <c r="L151" s="256">
        <v>0.8</v>
      </c>
      <c r="M151" s="257">
        <f>((J151+K151)/2)+L151</f>
        <v>3.8</v>
      </c>
      <c r="O151" s="258">
        <v>3.2</v>
      </c>
      <c r="P151" s="256">
        <v>3.2</v>
      </c>
      <c r="Q151" s="256">
        <v>0.9</v>
      </c>
      <c r="R151" s="257">
        <f>((O151+P151)/2)+Q151</f>
        <v>4.1000000000000005</v>
      </c>
      <c r="S151" s="242"/>
      <c r="T151" s="256">
        <v>3.3</v>
      </c>
      <c r="U151" s="256">
        <v>3.3</v>
      </c>
      <c r="V151" s="256">
        <v>1</v>
      </c>
      <c r="W151" s="257">
        <f>((T151+U151)/2)+V151</f>
        <v>4.3</v>
      </c>
      <c r="X151" s="243"/>
      <c r="Y151" s="259">
        <f>SUM(M151,R151,W151)</f>
        <v>12.2</v>
      </c>
    </row>
    <row r="152" spans="2:25" ht="12">
      <c r="B152" s="245"/>
      <c r="C152" s="282"/>
      <c r="D152" s="282"/>
      <c r="E152" s="95"/>
      <c r="F152" s="248"/>
      <c r="G152" s="279"/>
      <c r="H152" s="250"/>
      <c r="I152" s="255" t="s">
        <v>4</v>
      </c>
      <c r="J152" s="256">
        <v>3.8</v>
      </c>
      <c r="K152" s="256">
        <v>3.7</v>
      </c>
      <c r="L152" s="256">
        <v>0.7</v>
      </c>
      <c r="M152" s="257">
        <f>((J152+K152)/2)+L152</f>
        <v>4.45</v>
      </c>
      <c r="O152" s="258">
        <v>3.7</v>
      </c>
      <c r="P152" s="256">
        <v>3.6</v>
      </c>
      <c r="Q152" s="256">
        <v>0.8</v>
      </c>
      <c r="R152" s="257">
        <f>((O152+P152)/2)+Q152</f>
        <v>4.45</v>
      </c>
      <c r="S152" s="242"/>
      <c r="T152" s="256">
        <v>3.5</v>
      </c>
      <c r="U152" s="256">
        <v>3.7</v>
      </c>
      <c r="V152" s="256">
        <v>1</v>
      </c>
      <c r="W152" s="257">
        <f>((T152+U152)/2)+V152</f>
        <v>4.6</v>
      </c>
      <c r="X152" s="243"/>
      <c r="Y152" s="259">
        <f>SUM(M152,R152,W152)</f>
        <v>13.5</v>
      </c>
    </row>
    <row r="153" spans="2:25" ht="12.75">
      <c r="B153" s="251">
        <v>47</v>
      </c>
      <c r="C153" s="252" t="s">
        <v>192</v>
      </c>
      <c r="D153" s="252" t="s">
        <v>190</v>
      </c>
      <c r="F153" s="253">
        <f>SUM(Y153:Y154)</f>
        <v>24.6</v>
      </c>
      <c r="G153" s="254">
        <f>RANK(F153,F$121:F$157)</f>
        <v>9</v>
      </c>
      <c r="H153" s="237"/>
      <c r="I153" s="255" t="s">
        <v>3</v>
      </c>
      <c r="J153" s="256">
        <v>3.3</v>
      </c>
      <c r="K153" s="256">
        <v>3.5</v>
      </c>
      <c r="L153" s="256">
        <v>0.8</v>
      </c>
      <c r="M153" s="257">
        <f>((J153+K153)/2)+L153</f>
        <v>4.2</v>
      </c>
      <c r="O153" s="258">
        <v>2.9</v>
      </c>
      <c r="P153" s="256">
        <v>2.7</v>
      </c>
      <c r="Q153" s="256">
        <v>0.8</v>
      </c>
      <c r="R153" s="257">
        <f>((O153+P153)/2)+Q153</f>
        <v>3.5999999999999996</v>
      </c>
      <c r="S153" s="242"/>
      <c r="T153" s="256">
        <v>2.7</v>
      </c>
      <c r="U153" s="256">
        <v>2.7</v>
      </c>
      <c r="V153" s="256">
        <v>1</v>
      </c>
      <c r="W153" s="257">
        <f>((T153+U153)/2)+V153</f>
        <v>3.7</v>
      </c>
      <c r="X153" s="243"/>
      <c r="Y153" s="259">
        <f>SUM(M153,R153,W153)</f>
        <v>11.5</v>
      </c>
    </row>
    <row r="154" spans="2:25" ht="12">
      <c r="B154" s="245"/>
      <c r="C154" s="282"/>
      <c r="D154" s="282"/>
      <c r="E154" s="95"/>
      <c r="F154" s="248"/>
      <c r="G154" s="279"/>
      <c r="H154" s="250"/>
      <c r="I154" s="255" t="s">
        <v>4</v>
      </c>
      <c r="J154" s="256">
        <v>3.7</v>
      </c>
      <c r="K154" s="256">
        <v>3.6</v>
      </c>
      <c r="L154" s="256">
        <v>0.7</v>
      </c>
      <c r="M154" s="257">
        <f>((J154+K154)/2)+L154</f>
        <v>4.3500000000000005</v>
      </c>
      <c r="O154" s="258">
        <v>3.7</v>
      </c>
      <c r="P154" s="256">
        <v>3.7</v>
      </c>
      <c r="Q154" s="256">
        <v>0.8</v>
      </c>
      <c r="R154" s="257">
        <f>((O154+P154)/2)+Q154</f>
        <v>4.5</v>
      </c>
      <c r="S154" s="242"/>
      <c r="T154" s="256">
        <v>3.2</v>
      </c>
      <c r="U154" s="256">
        <v>3.3</v>
      </c>
      <c r="V154" s="256">
        <v>1</v>
      </c>
      <c r="W154" s="257">
        <f>((T154+U154)/2)+V154</f>
        <v>4.25</v>
      </c>
      <c r="X154" s="243"/>
      <c r="Y154" s="259">
        <f>SUM(M154,R154,W154)</f>
        <v>13.100000000000001</v>
      </c>
    </row>
    <row r="155" spans="2:25" ht="12.75">
      <c r="B155" s="251">
        <v>48</v>
      </c>
      <c r="C155" s="252" t="s">
        <v>193</v>
      </c>
      <c r="D155" s="252" t="s">
        <v>190</v>
      </c>
      <c r="F155" s="253">
        <f>SUM(Y155:Y156)</f>
        <v>24.75</v>
      </c>
      <c r="G155" s="254">
        <f>RANK(F155,F$121:F$157)</f>
        <v>7</v>
      </c>
      <c r="H155" s="237"/>
      <c r="I155" s="255" t="s">
        <v>3</v>
      </c>
      <c r="J155" s="256">
        <v>3.2</v>
      </c>
      <c r="K155" s="256">
        <v>3.3</v>
      </c>
      <c r="L155" s="256">
        <v>0.8</v>
      </c>
      <c r="M155" s="257">
        <f>((J155+K155)/2)+L155</f>
        <v>4.05</v>
      </c>
      <c r="O155" s="258">
        <v>2.8</v>
      </c>
      <c r="P155" s="256">
        <v>2.8</v>
      </c>
      <c r="Q155" s="256">
        <v>0.8</v>
      </c>
      <c r="R155" s="257">
        <f>((O155+P155)/2)+Q155</f>
        <v>3.5999999999999996</v>
      </c>
      <c r="S155" s="242"/>
      <c r="T155" s="256">
        <v>3</v>
      </c>
      <c r="U155" s="256">
        <v>3.1</v>
      </c>
      <c r="V155" s="256">
        <v>0.9</v>
      </c>
      <c r="W155" s="257">
        <f>((T155+U155)/2)+V155</f>
        <v>3.9499999999999997</v>
      </c>
      <c r="X155" s="243"/>
      <c r="Y155" s="259">
        <f>SUM(M155,R155,W155)</f>
        <v>11.6</v>
      </c>
    </row>
    <row r="156" spans="2:25" ht="12">
      <c r="B156" s="245"/>
      <c r="C156" s="282"/>
      <c r="D156" s="282"/>
      <c r="E156" s="95"/>
      <c r="F156" s="248"/>
      <c r="G156" s="279"/>
      <c r="H156" s="250"/>
      <c r="I156" s="255" t="s">
        <v>4</v>
      </c>
      <c r="J156" s="256">
        <v>3.7</v>
      </c>
      <c r="K156" s="256">
        <v>3.8</v>
      </c>
      <c r="L156" s="256">
        <v>0.7</v>
      </c>
      <c r="M156" s="257">
        <f>((J156+K156)/2)+L156</f>
        <v>4.45</v>
      </c>
      <c r="O156" s="258">
        <v>3.4</v>
      </c>
      <c r="P156" s="256">
        <v>3.6</v>
      </c>
      <c r="Q156" s="256">
        <v>0.9</v>
      </c>
      <c r="R156" s="257">
        <f>((O156+P156)/2)+Q156</f>
        <v>4.4</v>
      </c>
      <c r="S156" s="242"/>
      <c r="T156" s="256">
        <v>3.4</v>
      </c>
      <c r="U156" s="256">
        <v>3.4</v>
      </c>
      <c r="V156" s="256">
        <v>0.9</v>
      </c>
      <c r="W156" s="257">
        <f>((T156+U156)/2)+V156</f>
        <v>4.3</v>
      </c>
      <c r="X156" s="243"/>
      <c r="Y156" s="259">
        <f>SUM(M156,R156,W156)</f>
        <v>13.150000000000002</v>
      </c>
    </row>
    <row r="157" spans="2:25" ht="12.75">
      <c r="B157" s="251">
        <v>49</v>
      </c>
      <c r="C157" s="252" t="s">
        <v>194</v>
      </c>
      <c r="D157" s="252" t="s">
        <v>190</v>
      </c>
      <c r="F157" s="253">
        <f>SUM(Y157:Y158)</f>
        <v>23.950000000000003</v>
      </c>
      <c r="G157" s="254">
        <f>RANK(F157,F$121:F$157)</f>
        <v>13</v>
      </c>
      <c r="H157" s="237"/>
      <c r="I157" s="255" t="s">
        <v>3</v>
      </c>
      <c r="J157" s="256">
        <v>3.3</v>
      </c>
      <c r="K157" s="256">
        <v>3.3</v>
      </c>
      <c r="L157" s="256">
        <v>0.7</v>
      </c>
      <c r="M157" s="257">
        <f>((J157+K157)/2)+L157</f>
        <v>4</v>
      </c>
      <c r="O157" s="258">
        <v>3.1</v>
      </c>
      <c r="P157" s="256">
        <v>3.1</v>
      </c>
      <c r="Q157" s="256">
        <v>0.8</v>
      </c>
      <c r="R157" s="257">
        <f>((O157+P157)/2)+Q157</f>
        <v>3.9000000000000004</v>
      </c>
      <c r="S157" s="242"/>
      <c r="T157" s="256">
        <v>2.6</v>
      </c>
      <c r="U157" s="256">
        <v>2.6</v>
      </c>
      <c r="V157" s="256">
        <v>0.9</v>
      </c>
      <c r="W157" s="257">
        <f>((T157+U157)/2)+V157</f>
        <v>3.5</v>
      </c>
      <c r="X157" s="243"/>
      <c r="Y157" s="259">
        <f>SUM(M157,R157,W157)</f>
        <v>11.4</v>
      </c>
    </row>
    <row r="158" spans="2:25" ht="12.75">
      <c r="B158" s="261"/>
      <c r="C158" s="297"/>
      <c r="D158" s="298"/>
      <c r="E158" s="95"/>
      <c r="F158" s="262"/>
      <c r="G158" s="263"/>
      <c r="H158" s="250"/>
      <c r="I158" s="255" t="s">
        <v>4</v>
      </c>
      <c r="J158" s="256">
        <v>3.5</v>
      </c>
      <c r="K158" s="256">
        <v>3.5</v>
      </c>
      <c r="L158" s="256">
        <v>0.7</v>
      </c>
      <c r="M158" s="257">
        <f>((J158+K158)/2)+L158</f>
        <v>4.2</v>
      </c>
      <c r="O158" s="258">
        <v>3.6</v>
      </c>
      <c r="P158" s="256">
        <v>3.4</v>
      </c>
      <c r="Q158" s="256">
        <v>0.7</v>
      </c>
      <c r="R158" s="257">
        <f>((O158+P158)/2)+Q158</f>
        <v>4.2</v>
      </c>
      <c r="S158" s="242"/>
      <c r="T158" s="256">
        <v>3.4</v>
      </c>
      <c r="U158" s="256">
        <v>3.3</v>
      </c>
      <c r="V158" s="256">
        <v>0.8</v>
      </c>
      <c r="W158" s="257">
        <f>((T158+U158)/2)+V158</f>
        <v>4.1499999999999995</v>
      </c>
      <c r="X158" s="243"/>
      <c r="Y158" s="259">
        <f>SUM(M158,R158,W158)</f>
        <v>12.55</v>
      </c>
    </row>
    <row r="159" spans="2:25" ht="12.75">
      <c r="B159" s="137"/>
      <c r="C159" s="299"/>
      <c r="D159" s="300"/>
      <c r="F159" s="267"/>
      <c r="G159" s="268"/>
      <c r="H159" s="111"/>
      <c r="I159" s="269"/>
      <c r="J159" s="270"/>
      <c r="K159" s="270"/>
      <c r="L159" s="270"/>
      <c r="M159" s="271"/>
      <c r="O159" s="272"/>
      <c r="P159" s="270"/>
      <c r="Q159" s="270"/>
      <c r="R159" s="271"/>
      <c r="S159" s="242"/>
      <c r="T159" s="270"/>
      <c r="U159" s="270"/>
      <c r="V159" s="270"/>
      <c r="W159" s="271"/>
      <c r="X159" s="243"/>
      <c r="Y159" s="273"/>
    </row>
    <row r="160" spans="2:25" ht="12.75">
      <c r="B160" s="137"/>
      <c r="C160" s="299"/>
      <c r="D160" s="300"/>
      <c r="F160" s="267"/>
      <c r="G160" s="268"/>
      <c r="H160" s="111"/>
      <c r="I160" s="269"/>
      <c r="J160" s="270"/>
      <c r="K160" s="270"/>
      <c r="L160" s="270"/>
      <c r="M160" s="271"/>
      <c r="O160" s="272"/>
      <c r="P160" s="270"/>
      <c r="Q160" s="270"/>
      <c r="R160" s="271"/>
      <c r="S160" s="242"/>
      <c r="T160" s="270"/>
      <c r="U160" s="270"/>
      <c r="V160" s="270"/>
      <c r="W160" s="271"/>
      <c r="X160" s="243"/>
      <c r="Y160" s="273"/>
    </row>
    <row r="161" spans="2:25" ht="15.75">
      <c r="B161" s="210"/>
      <c r="C161" s="7"/>
      <c r="D161" s="7"/>
      <c r="H161" s="95"/>
      <c r="I161" s="214"/>
      <c r="J161" s="215" t="s">
        <v>119</v>
      </c>
      <c r="K161" s="212"/>
      <c r="L161" s="212"/>
      <c r="M161" s="213"/>
      <c r="N161" s="15"/>
      <c r="O161" s="216" t="s">
        <v>120</v>
      </c>
      <c r="P161" s="212"/>
      <c r="Q161" s="212"/>
      <c r="R161" s="213"/>
      <c r="S161" s="217"/>
      <c r="T161" s="215" t="s">
        <v>121</v>
      </c>
      <c r="U161" s="212"/>
      <c r="V161" s="212"/>
      <c r="W161" s="213"/>
      <c r="X161" s="210"/>
      <c r="Y161" s="213"/>
    </row>
    <row r="162" spans="2:24" ht="17.25">
      <c r="B162" s="210"/>
      <c r="C162" s="218" t="s">
        <v>27</v>
      </c>
      <c r="D162" s="218"/>
      <c r="F162" s="219" t="s">
        <v>49</v>
      </c>
      <c r="H162" s="133"/>
      <c r="I162" s="220"/>
      <c r="J162" s="222" t="s">
        <v>6</v>
      </c>
      <c r="K162" s="222"/>
      <c r="L162" s="222" t="s">
        <v>7</v>
      </c>
      <c r="M162" s="213"/>
      <c r="N162" s="15"/>
      <c r="O162" s="222" t="s">
        <v>6</v>
      </c>
      <c r="P162" s="222"/>
      <c r="Q162" s="222" t="s">
        <v>7</v>
      </c>
      <c r="R162" s="213"/>
      <c r="S162" s="217"/>
      <c r="T162" s="222" t="s">
        <v>6</v>
      </c>
      <c r="U162" s="222"/>
      <c r="V162" s="222" t="s">
        <v>7</v>
      </c>
      <c r="W162" s="213"/>
      <c r="X162" s="210"/>
    </row>
    <row r="163" spans="2:25" ht="17.25">
      <c r="B163" s="21" t="s">
        <v>9</v>
      </c>
      <c r="C163" s="22" t="s">
        <v>10</v>
      </c>
      <c r="D163" s="223"/>
      <c r="F163" s="224" t="s">
        <v>123</v>
      </c>
      <c r="G163" s="31" t="s">
        <v>18</v>
      </c>
      <c r="H163" s="225"/>
      <c r="I163" s="226" t="s">
        <v>124</v>
      </c>
      <c r="J163" s="227" t="s">
        <v>11</v>
      </c>
      <c r="K163" s="228" t="s">
        <v>12</v>
      </c>
      <c r="L163" s="229" t="s">
        <v>14</v>
      </c>
      <c r="M163" s="230" t="s">
        <v>125</v>
      </c>
      <c r="O163" s="227" t="s">
        <v>11</v>
      </c>
      <c r="P163" s="228" t="s">
        <v>12</v>
      </c>
      <c r="Q163" s="229" t="s">
        <v>14</v>
      </c>
      <c r="R163" s="230" t="s">
        <v>125</v>
      </c>
      <c r="S163" s="231"/>
      <c r="T163" s="227" t="s">
        <v>11</v>
      </c>
      <c r="U163" s="228" t="s">
        <v>12</v>
      </c>
      <c r="V163" s="229" t="s">
        <v>14</v>
      </c>
      <c r="W163" s="230" t="s">
        <v>125</v>
      </c>
      <c r="X163" s="88"/>
      <c r="Y163" s="232" t="s">
        <v>123</v>
      </c>
    </row>
    <row r="164" spans="2:25" ht="12.75">
      <c r="B164" s="251">
        <v>61</v>
      </c>
      <c r="C164" s="264" t="s">
        <v>195</v>
      </c>
      <c r="D164" s="265" t="s">
        <v>28</v>
      </c>
      <c r="F164" s="253">
        <f>SUM(Y164:Y165)</f>
        <v>23.15</v>
      </c>
      <c r="G164" s="254">
        <f>RANK(F164,F$164:F$196)</f>
        <v>8</v>
      </c>
      <c r="H164" s="237"/>
      <c r="I164" s="255" t="s">
        <v>3</v>
      </c>
      <c r="J164" s="256">
        <v>3</v>
      </c>
      <c r="K164" s="256">
        <v>3.1</v>
      </c>
      <c r="L164" s="256">
        <v>0.6000000000000001</v>
      </c>
      <c r="M164" s="257">
        <f>((J164+K164)/2)+L164</f>
        <v>3.65</v>
      </c>
      <c r="O164" s="258">
        <v>3</v>
      </c>
      <c r="P164" s="256">
        <v>3.1</v>
      </c>
      <c r="Q164" s="256">
        <v>0.6000000000000001</v>
      </c>
      <c r="R164" s="257">
        <f>((O164+P164)/2)+Q164</f>
        <v>3.65</v>
      </c>
      <c r="S164" s="242"/>
      <c r="T164" s="256">
        <v>3</v>
      </c>
      <c r="U164" s="256">
        <v>3</v>
      </c>
      <c r="V164" s="256">
        <v>0.7</v>
      </c>
      <c r="W164" s="257">
        <f>((T164+U164)/2)+V164</f>
        <v>3.7</v>
      </c>
      <c r="X164" s="243"/>
      <c r="Y164" s="259">
        <f>SUM(M164,R164,W164)</f>
        <v>11</v>
      </c>
    </row>
    <row r="165" spans="2:25" ht="12">
      <c r="B165" s="245"/>
      <c r="C165" s="266"/>
      <c r="D165" s="7"/>
      <c r="F165" s="248"/>
      <c r="G165" s="249"/>
      <c r="H165" s="250"/>
      <c r="I165" s="255" t="s">
        <v>4</v>
      </c>
      <c r="J165" s="256">
        <v>3.7</v>
      </c>
      <c r="K165" s="256">
        <v>3.6</v>
      </c>
      <c r="L165" s="256">
        <v>0.4</v>
      </c>
      <c r="M165" s="257">
        <f>((J165+K165)/2)+L165</f>
        <v>4.050000000000001</v>
      </c>
      <c r="O165" s="258">
        <v>3.6</v>
      </c>
      <c r="P165" s="256">
        <v>3.4</v>
      </c>
      <c r="Q165" s="256">
        <v>0.5</v>
      </c>
      <c r="R165" s="257">
        <f>((O165+P165)/2)+Q165</f>
        <v>4</v>
      </c>
      <c r="S165" s="242"/>
      <c r="T165" s="256">
        <v>3.7</v>
      </c>
      <c r="U165" s="256">
        <v>3.5</v>
      </c>
      <c r="V165" s="256">
        <v>0.5</v>
      </c>
      <c r="W165" s="257">
        <f>((T165+U165)/2)+V165</f>
        <v>4.1</v>
      </c>
      <c r="X165" s="243"/>
      <c r="Y165" s="259">
        <f>SUM(M165,R165,W165)</f>
        <v>12.15</v>
      </c>
    </row>
    <row r="166" spans="2:25" ht="12.75">
      <c r="B166" s="251">
        <v>62</v>
      </c>
      <c r="C166" s="264" t="s">
        <v>57</v>
      </c>
      <c r="D166" s="264" t="s">
        <v>28</v>
      </c>
      <c r="F166" s="253">
        <f>SUM(Y166:Y167)</f>
        <v>23.75</v>
      </c>
      <c r="G166" s="254">
        <f>RANK(F166,F$164:F$196)</f>
        <v>5</v>
      </c>
      <c r="H166" s="237"/>
      <c r="I166" s="255" t="s">
        <v>3</v>
      </c>
      <c r="J166" s="256">
        <v>3.1</v>
      </c>
      <c r="K166" s="256">
        <v>3.2</v>
      </c>
      <c r="L166" s="256">
        <v>0.7</v>
      </c>
      <c r="M166" s="257">
        <f>((J166+K166)/2)+L166</f>
        <v>3.8500000000000005</v>
      </c>
      <c r="O166" s="258">
        <v>3.2</v>
      </c>
      <c r="P166" s="256">
        <v>3.2</v>
      </c>
      <c r="Q166" s="256">
        <v>0.7</v>
      </c>
      <c r="R166" s="257">
        <f>((O166+P166)/2)+Q166</f>
        <v>3.9000000000000004</v>
      </c>
      <c r="S166" s="242"/>
      <c r="T166" s="256">
        <v>3.1</v>
      </c>
      <c r="U166" s="256">
        <v>3</v>
      </c>
      <c r="V166" s="256">
        <v>0.5</v>
      </c>
      <c r="W166" s="257">
        <f>((T166+U166)/2)+V166</f>
        <v>3.55</v>
      </c>
      <c r="X166" s="243"/>
      <c r="Y166" s="259">
        <f>SUM(M166,R166,W166)</f>
        <v>11.3</v>
      </c>
    </row>
    <row r="167" spans="2:25" ht="12">
      <c r="B167" s="245"/>
      <c r="C167" s="301"/>
      <c r="D167" s="302"/>
      <c r="F167" s="248"/>
      <c r="G167" s="249"/>
      <c r="H167" s="250"/>
      <c r="I167" s="255" t="s">
        <v>4</v>
      </c>
      <c r="J167" s="256">
        <v>3.6</v>
      </c>
      <c r="K167" s="256">
        <v>3.5</v>
      </c>
      <c r="L167" s="256">
        <v>0.6000000000000001</v>
      </c>
      <c r="M167" s="257">
        <f>((J167+K167)/2)+L167</f>
        <v>4.15</v>
      </c>
      <c r="O167" s="258">
        <v>3.4</v>
      </c>
      <c r="P167" s="256">
        <v>3.2</v>
      </c>
      <c r="Q167" s="256">
        <v>0.7</v>
      </c>
      <c r="R167" s="257">
        <f>((O167+P167)/2)+Q167</f>
        <v>4</v>
      </c>
      <c r="S167" s="242"/>
      <c r="T167" s="256">
        <v>3.7</v>
      </c>
      <c r="U167" s="256">
        <v>3.7</v>
      </c>
      <c r="V167" s="256">
        <v>0.6000000000000001</v>
      </c>
      <c r="W167" s="257">
        <f>((T167+U167)/2)+V167</f>
        <v>4.300000000000001</v>
      </c>
      <c r="X167" s="243"/>
      <c r="Y167" s="259">
        <f>SUM(M167,R167,W167)</f>
        <v>12.450000000000001</v>
      </c>
    </row>
    <row r="168" spans="2:25" ht="12.75">
      <c r="B168" s="251">
        <v>63</v>
      </c>
      <c r="C168" s="303" t="s">
        <v>58</v>
      </c>
      <c r="D168" s="304" t="s">
        <v>28</v>
      </c>
      <c r="F168" s="253">
        <f>SUM(Y168:Y169)</f>
        <v>18.950000000000003</v>
      </c>
      <c r="G168" s="254">
        <f>RANK(F168,F$164:F$196)</f>
        <v>12</v>
      </c>
      <c r="H168" s="237"/>
      <c r="I168" s="255" t="s">
        <v>3</v>
      </c>
      <c r="J168" s="256">
        <v>3.2</v>
      </c>
      <c r="K168" s="256">
        <v>3.3</v>
      </c>
      <c r="L168" s="256">
        <v>0.6000000000000001</v>
      </c>
      <c r="M168" s="257">
        <f>((J168+K168)/2)+L168</f>
        <v>3.85</v>
      </c>
      <c r="O168" s="258">
        <v>0</v>
      </c>
      <c r="P168" s="256">
        <v>0</v>
      </c>
      <c r="Q168" s="256">
        <v>0</v>
      </c>
      <c r="R168" s="257">
        <f>((O168+P168)/2)+Q168</f>
        <v>0</v>
      </c>
      <c r="S168" s="242"/>
      <c r="T168" s="256">
        <v>2.5</v>
      </c>
      <c r="U168" s="256">
        <v>2.3</v>
      </c>
      <c r="V168" s="256">
        <v>0.8</v>
      </c>
      <c r="W168" s="257">
        <f>((T168+U168)/2)+V168</f>
        <v>3.2</v>
      </c>
      <c r="X168" s="243"/>
      <c r="Y168" s="259">
        <f>SUM(M168,R168,W168)</f>
        <v>7.050000000000001</v>
      </c>
    </row>
    <row r="169" spans="2:25" ht="12">
      <c r="B169" s="245"/>
      <c r="C169" s="266"/>
      <c r="D169" s="7"/>
      <c r="F169" s="248"/>
      <c r="G169" s="249"/>
      <c r="H169" s="250"/>
      <c r="I169" s="255" t="s">
        <v>4</v>
      </c>
      <c r="J169" s="256">
        <v>3.6</v>
      </c>
      <c r="K169" s="256">
        <v>3.4</v>
      </c>
      <c r="L169" s="256">
        <v>0.5</v>
      </c>
      <c r="M169" s="257">
        <f>((J169+K169)/2)+L169</f>
        <v>4</v>
      </c>
      <c r="O169" s="258">
        <v>3.5</v>
      </c>
      <c r="P169" s="256">
        <v>3.4</v>
      </c>
      <c r="Q169" s="256">
        <v>0.5</v>
      </c>
      <c r="R169" s="257">
        <f>((O169+P169)/2)+Q169</f>
        <v>3.95</v>
      </c>
      <c r="S169" s="242"/>
      <c r="T169" s="256">
        <v>3.3</v>
      </c>
      <c r="U169" s="256">
        <v>3.2</v>
      </c>
      <c r="V169" s="256">
        <v>0.7</v>
      </c>
      <c r="W169" s="257">
        <f>((T169+U169)/2)+V169</f>
        <v>3.95</v>
      </c>
      <c r="X169" s="243"/>
      <c r="Y169" s="259">
        <f>SUM(M169,R169,W169)</f>
        <v>11.9</v>
      </c>
    </row>
    <row r="170" spans="2:25" ht="12.75">
      <c r="B170" s="251">
        <v>64</v>
      </c>
      <c r="C170" s="252" t="s">
        <v>196</v>
      </c>
      <c r="D170" s="252" t="s">
        <v>133</v>
      </c>
      <c r="F170" s="253">
        <f>SUM(Y170:Y171)</f>
        <v>19.950000000000003</v>
      </c>
      <c r="G170" s="254">
        <f>RANK(F170,F$164:F$196)</f>
        <v>10</v>
      </c>
      <c r="H170" s="237"/>
      <c r="I170" s="255" t="s">
        <v>3</v>
      </c>
      <c r="J170" s="256">
        <v>3.1</v>
      </c>
      <c r="K170" s="256">
        <v>3.2</v>
      </c>
      <c r="L170" s="256">
        <v>0.6000000000000001</v>
      </c>
      <c r="M170" s="257">
        <f>((J170+K170)/2)+L170</f>
        <v>3.7500000000000004</v>
      </c>
      <c r="O170" s="258">
        <v>2.6</v>
      </c>
      <c r="P170" s="256">
        <v>2.7</v>
      </c>
      <c r="Q170" s="256">
        <v>0.7</v>
      </c>
      <c r="R170" s="257">
        <f>((O170+P170)/2)+Q170</f>
        <v>3.3500000000000005</v>
      </c>
      <c r="S170" s="242"/>
      <c r="T170" s="256">
        <v>0</v>
      </c>
      <c r="U170" s="256">
        <v>0</v>
      </c>
      <c r="V170" s="256">
        <v>0</v>
      </c>
      <c r="W170" s="257">
        <f>((T170+U170)/2)+V170</f>
        <v>0</v>
      </c>
      <c r="X170" s="243"/>
      <c r="Y170" s="259">
        <f>SUM(M170,R170,W170)</f>
        <v>7.100000000000001</v>
      </c>
    </row>
    <row r="171" spans="2:25" ht="12">
      <c r="B171" s="245"/>
      <c r="C171" s="246"/>
      <c r="D171" s="247"/>
      <c r="F171" s="248"/>
      <c r="G171" s="249"/>
      <c r="H171" s="250"/>
      <c r="I171" s="255" t="s">
        <v>4</v>
      </c>
      <c r="J171" s="256">
        <v>3.7</v>
      </c>
      <c r="K171" s="256">
        <v>3.7</v>
      </c>
      <c r="L171" s="256">
        <v>0.5</v>
      </c>
      <c r="M171" s="257">
        <f>((J171+K171)/2)+L171</f>
        <v>4.2</v>
      </c>
      <c r="O171" s="258">
        <v>3.8</v>
      </c>
      <c r="P171" s="256">
        <v>3.8</v>
      </c>
      <c r="Q171" s="256">
        <v>0.5</v>
      </c>
      <c r="R171" s="257">
        <f>((O171+P171)/2)+Q171</f>
        <v>4.3</v>
      </c>
      <c r="S171" s="242"/>
      <c r="T171" s="256">
        <v>3.7</v>
      </c>
      <c r="U171" s="256">
        <v>3.6</v>
      </c>
      <c r="V171" s="256">
        <v>0.7</v>
      </c>
      <c r="W171" s="257">
        <f>((T171+U171)/2)+V171</f>
        <v>4.3500000000000005</v>
      </c>
      <c r="X171" s="243"/>
      <c r="Y171" s="259">
        <f>SUM(M171,R171,W171)</f>
        <v>12.850000000000001</v>
      </c>
    </row>
    <row r="172" spans="2:25" ht="12.75">
      <c r="B172" s="251">
        <v>65</v>
      </c>
      <c r="C172" s="252" t="s">
        <v>197</v>
      </c>
      <c r="D172" s="252" t="s">
        <v>133</v>
      </c>
      <c r="F172" s="253">
        <f>SUM(Y172:Y173)</f>
        <v>19.95</v>
      </c>
      <c r="G172" s="254">
        <f>RANK(F172,F$164:F$196)</f>
        <v>11</v>
      </c>
      <c r="H172" s="237"/>
      <c r="I172" s="255" t="s">
        <v>3</v>
      </c>
      <c r="J172" s="256">
        <v>3.3</v>
      </c>
      <c r="K172" s="256">
        <v>3.5</v>
      </c>
      <c r="L172" s="256">
        <v>0.6000000000000001</v>
      </c>
      <c r="M172" s="257">
        <f>((J172+K172)/2)+L172</f>
        <v>4</v>
      </c>
      <c r="N172" s="3"/>
      <c r="O172" s="258">
        <v>3.2</v>
      </c>
      <c r="P172" s="256">
        <v>3.2</v>
      </c>
      <c r="Q172" s="256">
        <v>0.6000000000000001</v>
      </c>
      <c r="R172" s="257">
        <f>((O172+P172)/2)+Q172</f>
        <v>3.8000000000000003</v>
      </c>
      <c r="S172" s="242"/>
      <c r="T172" s="256">
        <v>3</v>
      </c>
      <c r="U172" s="256">
        <v>3</v>
      </c>
      <c r="V172" s="256">
        <v>0.7</v>
      </c>
      <c r="W172" s="257">
        <f>((T172+U172)/2)+V172</f>
        <v>3.7</v>
      </c>
      <c r="X172" s="243"/>
      <c r="Y172" s="259">
        <f>SUM(M172,R172,W172)</f>
        <v>11.5</v>
      </c>
    </row>
    <row r="173" spans="2:25" ht="12">
      <c r="B173" s="245"/>
      <c r="C173" s="305"/>
      <c r="D173" s="294"/>
      <c r="F173" s="248"/>
      <c r="G173" s="249"/>
      <c r="H173" s="250"/>
      <c r="I173" s="255" t="s">
        <v>4</v>
      </c>
      <c r="J173" s="256">
        <v>3.7</v>
      </c>
      <c r="K173" s="256">
        <v>3.6</v>
      </c>
      <c r="L173" s="256">
        <v>0.5</v>
      </c>
      <c r="M173" s="257">
        <f>((J173+K173)/2)+L173</f>
        <v>4.15</v>
      </c>
      <c r="N173" s="3"/>
      <c r="O173" s="258">
        <v>0</v>
      </c>
      <c r="P173" s="256">
        <v>0</v>
      </c>
      <c r="Q173" s="256">
        <v>0</v>
      </c>
      <c r="R173" s="257">
        <f>((O173+P173)/2)+Q173</f>
        <v>0</v>
      </c>
      <c r="S173" s="242"/>
      <c r="T173" s="256">
        <v>3.6</v>
      </c>
      <c r="U173" s="256">
        <v>3.6</v>
      </c>
      <c r="V173" s="256">
        <v>0.7</v>
      </c>
      <c r="W173" s="257">
        <f>((T173+U173)/2)+V173</f>
        <v>4.3</v>
      </c>
      <c r="X173" s="243"/>
      <c r="Y173" s="259">
        <f>SUM(M173,R173,W173)</f>
        <v>8.45</v>
      </c>
    </row>
    <row r="174" spans="2:25" ht="12.75">
      <c r="B174" s="251">
        <v>66</v>
      </c>
      <c r="C174" s="306" t="s">
        <v>198</v>
      </c>
      <c r="D174" s="307" t="s">
        <v>133</v>
      </c>
      <c r="F174" s="253">
        <f>SUM(Y174:Y175)</f>
        <v>0</v>
      </c>
      <c r="G174" s="254">
        <f>RANK(F174,F$164:F$196)</f>
        <v>16</v>
      </c>
      <c r="H174" s="237"/>
      <c r="I174" s="255" t="s">
        <v>3</v>
      </c>
      <c r="J174" s="256">
        <v>0</v>
      </c>
      <c r="K174" s="256">
        <v>0</v>
      </c>
      <c r="L174" s="256">
        <v>0</v>
      </c>
      <c r="M174" s="257">
        <f>((J174+K174)/2)+L174</f>
        <v>0</v>
      </c>
      <c r="N174" s="3"/>
      <c r="O174" s="258">
        <v>0</v>
      </c>
      <c r="P174" s="256">
        <v>0</v>
      </c>
      <c r="Q174" s="256">
        <v>0</v>
      </c>
      <c r="R174" s="257">
        <f>((O174+P174)/2)+Q174</f>
        <v>0</v>
      </c>
      <c r="S174" s="242"/>
      <c r="T174" s="256">
        <v>0</v>
      </c>
      <c r="U174" s="256">
        <v>0</v>
      </c>
      <c r="V174" s="256">
        <v>0</v>
      </c>
      <c r="W174" s="257">
        <f>((T174+U174)/2)+V174</f>
        <v>0</v>
      </c>
      <c r="X174" s="243"/>
      <c r="Y174" s="259">
        <f>SUM(M174,R174,W174)</f>
        <v>0</v>
      </c>
    </row>
    <row r="175" spans="2:25" ht="12">
      <c r="B175" s="245"/>
      <c r="C175" s="246"/>
      <c r="D175" s="247"/>
      <c r="F175" s="248"/>
      <c r="G175" s="249"/>
      <c r="H175" s="250"/>
      <c r="I175" s="255" t="s">
        <v>4</v>
      </c>
      <c r="J175" s="256">
        <v>0</v>
      </c>
      <c r="K175" s="256">
        <v>0</v>
      </c>
      <c r="L175" s="256">
        <v>0</v>
      </c>
      <c r="M175" s="257">
        <f>((J175+K175)/2)+L175</f>
        <v>0</v>
      </c>
      <c r="N175" s="3"/>
      <c r="O175" s="258">
        <v>0</v>
      </c>
      <c r="P175" s="256">
        <v>0</v>
      </c>
      <c r="Q175" s="256">
        <v>0</v>
      </c>
      <c r="R175" s="257">
        <f>((O175+P175)/2)+Q175</f>
        <v>0</v>
      </c>
      <c r="S175" s="242"/>
      <c r="T175" s="256">
        <v>0</v>
      </c>
      <c r="U175" s="256">
        <v>0</v>
      </c>
      <c r="V175" s="256">
        <v>0</v>
      </c>
      <c r="W175" s="257">
        <f>((T175+U175)/2)+V175</f>
        <v>0</v>
      </c>
      <c r="X175" s="243"/>
      <c r="Y175" s="259">
        <f>SUM(M175,R175,W175)</f>
        <v>0</v>
      </c>
    </row>
    <row r="176" spans="2:25" ht="12.75">
      <c r="B176" s="251">
        <v>67</v>
      </c>
      <c r="C176" s="252" t="s">
        <v>199</v>
      </c>
      <c r="D176" s="252" t="s">
        <v>133</v>
      </c>
      <c r="F176" s="253">
        <f>SUM(Y176:Y177)</f>
        <v>0</v>
      </c>
      <c r="G176" s="254">
        <f>RANK(F176,F$164:F$196)</f>
        <v>16</v>
      </c>
      <c r="H176" s="237"/>
      <c r="I176" s="255" t="s">
        <v>3</v>
      </c>
      <c r="J176" s="256">
        <v>0</v>
      </c>
      <c r="K176" s="256">
        <v>0</v>
      </c>
      <c r="L176" s="256">
        <v>0</v>
      </c>
      <c r="M176" s="257">
        <f>((J176+K176)/2)+L176</f>
        <v>0</v>
      </c>
      <c r="O176" s="258">
        <v>0</v>
      </c>
      <c r="P176" s="256">
        <v>0</v>
      </c>
      <c r="Q176" s="256">
        <v>0</v>
      </c>
      <c r="R176" s="257">
        <f>((O176+P176)/2)+Q176</f>
        <v>0</v>
      </c>
      <c r="S176" s="242"/>
      <c r="T176" s="256">
        <v>0</v>
      </c>
      <c r="U176" s="256">
        <v>0</v>
      </c>
      <c r="V176" s="256">
        <v>0</v>
      </c>
      <c r="W176" s="257">
        <f>((T176+U176)/2)+V176</f>
        <v>0</v>
      </c>
      <c r="X176" s="243"/>
      <c r="Y176" s="259">
        <f>SUM(M176,R176,W176)</f>
        <v>0</v>
      </c>
    </row>
    <row r="177" spans="2:25" ht="12">
      <c r="B177" s="245"/>
      <c r="C177" s="246"/>
      <c r="D177" s="247"/>
      <c r="F177" s="248"/>
      <c r="G177" s="249"/>
      <c r="H177" s="250"/>
      <c r="I177" s="255" t="s">
        <v>4</v>
      </c>
      <c r="J177" s="256">
        <v>0</v>
      </c>
      <c r="K177" s="256">
        <v>0</v>
      </c>
      <c r="L177" s="256">
        <v>0</v>
      </c>
      <c r="M177" s="257">
        <f>((J177+K177)/2)+L177</f>
        <v>0</v>
      </c>
      <c r="O177" s="258">
        <v>0</v>
      </c>
      <c r="P177" s="256">
        <v>0</v>
      </c>
      <c r="Q177" s="256">
        <v>0</v>
      </c>
      <c r="R177" s="257">
        <f>((O177+P177)/2)+Q177</f>
        <v>0</v>
      </c>
      <c r="S177" s="242"/>
      <c r="T177" s="256">
        <v>0</v>
      </c>
      <c r="U177" s="256">
        <v>0</v>
      </c>
      <c r="V177" s="256">
        <v>0</v>
      </c>
      <c r="W177" s="257">
        <f>((T177+U177)/2)+V177</f>
        <v>0</v>
      </c>
      <c r="X177" s="243"/>
      <c r="Y177" s="259">
        <f>SUM(M177,R177,W177)</f>
        <v>0</v>
      </c>
    </row>
    <row r="178" spans="2:25" ht="12.75">
      <c r="B178" s="251">
        <v>68</v>
      </c>
      <c r="C178" s="252" t="s">
        <v>200</v>
      </c>
      <c r="D178" s="252" t="s">
        <v>33</v>
      </c>
      <c r="F178" s="253">
        <f>SUM(Y178:Y179)</f>
        <v>24.25</v>
      </c>
      <c r="G178" s="254">
        <f>RANK(F178,F$164:F$196)</f>
        <v>4</v>
      </c>
      <c r="H178" s="237"/>
      <c r="I178" s="255" t="s">
        <v>3</v>
      </c>
      <c r="J178" s="256">
        <v>3.5</v>
      </c>
      <c r="K178" s="256">
        <v>3.5</v>
      </c>
      <c r="L178" s="256">
        <v>0.6000000000000001</v>
      </c>
      <c r="M178" s="257">
        <f>((J178+K178)/2)+L178</f>
        <v>4.1</v>
      </c>
      <c r="O178" s="258">
        <v>3.2</v>
      </c>
      <c r="P178" s="256">
        <v>3.3</v>
      </c>
      <c r="Q178" s="256">
        <v>0.6000000000000001</v>
      </c>
      <c r="R178" s="257">
        <f>((O178+P178)/2)+Q178</f>
        <v>3.85</v>
      </c>
      <c r="S178" s="242"/>
      <c r="T178" s="256">
        <v>2.7</v>
      </c>
      <c r="U178" s="256">
        <v>2.7</v>
      </c>
      <c r="V178" s="256">
        <v>0.7</v>
      </c>
      <c r="W178" s="257">
        <f>((T178+U178)/2)+V178</f>
        <v>3.4000000000000004</v>
      </c>
      <c r="X178" s="243"/>
      <c r="Y178" s="259">
        <f>SUM(M178,R178,W178)</f>
        <v>11.35</v>
      </c>
    </row>
    <row r="179" spans="2:25" ht="12">
      <c r="B179" s="245"/>
      <c r="C179" s="246"/>
      <c r="D179" s="247"/>
      <c r="F179" s="248"/>
      <c r="G179" s="249"/>
      <c r="H179" s="250"/>
      <c r="I179" s="255" t="s">
        <v>4</v>
      </c>
      <c r="J179" s="256">
        <v>3.7</v>
      </c>
      <c r="K179" s="256">
        <v>3.7</v>
      </c>
      <c r="L179" s="256">
        <v>0.7</v>
      </c>
      <c r="M179" s="257">
        <f>((J179+K179)/2)+L179</f>
        <v>4.4</v>
      </c>
      <c r="O179" s="258">
        <v>3.6</v>
      </c>
      <c r="P179" s="256">
        <v>3.7</v>
      </c>
      <c r="Q179" s="256">
        <v>0.5</v>
      </c>
      <c r="R179" s="257">
        <f>((O179+P179)/2)+Q179</f>
        <v>4.15</v>
      </c>
      <c r="S179" s="242"/>
      <c r="T179" s="256">
        <v>3.7</v>
      </c>
      <c r="U179" s="256">
        <v>3.6</v>
      </c>
      <c r="V179" s="256">
        <v>0.7</v>
      </c>
      <c r="W179" s="257">
        <f>((T179+U179)/2)+V179</f>
        <v>4.3500000000000005</v>
      </c>
      <c r="X179" s="243"/>
      <c r="Y179" s="259">
        <f>SUM(M179,R179,W179)</f>
        <v>12.900000000000002</v>
      </c>
    </row>
    <row r="180" spans="2:25" ht="12.75">
      <c r="B180" s="251">
        <v>69</v>
      </c>
      <c r="C180" s="252" t="s">
        <v>201</v>
      </c>
      <c r="D180" s="252" t="s">
        <v>47</v>
      </c>
      <c r="F180" s="253">
        <f>SUM(Y180:Y181)</f>
        <v>18.299999999999997</v>
      </c>
      <c r="G180" s="254">
        <f>RANK(F180,F$164:F$196)</f>
        <v>14</v>
      </c>
      <c r="H180" s="237"/>
      <c r="I180" s="255" t="s">
        <v>3</v>
      </c>
      <c r="J180" s="256">
        <v>2.8</v>
      </c>
      <c r="K180" s="256">
        <v>2.8</v>
      </c>
      <c r="L180" s="256">
        <v>0.5</v>
      </c>
      <c r="M180" s="257">
        <f>((J180+K180)/2)+L180</f>
        <v>3.3</v>
      </c>
      <c r="O180" s="258">
        <v>2.9</v>
      </c>
      <c r="P180" s="256">
        <v>2.7</v>
      </c>
      <c r="Q180" s="256">
        <v>0.5</v>
      </c>
      <c r="R180" s="257">
        <f>((O180+P180)/2)+Q180</f>
        <v>3.3</v>
      </c>
      <c r="S180" s="242"/>
      <c r="T180" s="256">
        <v>2.9</v>
      </c>
      <c r="U180" s="256">
        <v>2.9</v>
      </c>
      <c r="V180" s="256">
        <v>0.6000000000000001</v>
      </c>
      <c r="W180" s="257">
        <f>((T180+U180)/2)+V180</f>
        <v>3.5</v>
      </c>
      <c r="X180" s="243"/>
      <c r="Y180" s="259">
        <f>SUM(M180,R180,W180)</f>
        <v>10.1</v>
      </c>
    </row>
    <row r="181" spans="2:25" ht="12">
      <c r="B181" s="245"/>
      <c r="C181" s="246"/>
      <c r="D181" s="247"/>
      <c r="F181" s="248"/>
      <c r="G181" s="279"/>
      <c r="H181" s="250"/>
      <c r="I181" s="255" t="s">
        <v>4</v>
      </c>
      <c r="J181" s="256">
        <v>3.6</v>
      </c>
      <c r="K181" s="256">
        <v>3.6</v>
      </c>
      <c r="L181" s="256">
        <v>0.4</v>
      </c>
      <c r="M181" s="257">
        <f>((J181+K181)/2)+L181</f>
        <v>4</v>
      </c>
      <c r="O181" s="258">
        <v>3.7</v>
      </c>
      <c r="P181" s="256">
        <v>3.7</v>
      </c>
      <c r="Q181" s="256">
        <v>0.5</v>
      </c>
      <c r="R181" s="257">
        <f>((O181+P181)/2)+Q181</f>
        <v>4.2</v>
      </c>
      <c r="S181" s="242"/>
      <c r="T181" s="256">
        <v>0</v>
      </c>
      <c r="U181" s="256">
        <v>0</v>
      </c>
      <c r="V181" s="256">
        <v>0</v>
      </c>
      <c r="W181" s="257">
        <f>((T181+U181)/2)+V181</f>
        <v>0</v>
      </c>
      <c r="X181" s="243"/>
      <c r="Y181" s="259">
        <f>SUM(M181,R181,W181)</f>
        <v>8.2</v>
      </c>
    </row>
    <row r="182" spans="2:25" ht="12.75">
      <c r="B182" s="251">
        <v>70</v>
      </c>
      <c r="C182" s="252" t="s">
        <v>48</v>
      </c>
      <c r="D182" s="252" t="s">
        <v>47</v>
      </c>
      <c r="F182" s="253">
        <f>SUM(Y182:Y183)</f>
        <v>17.950000000000003</v>
      </c>
      <c r="G182" s="254">
        <f>RANK(F182,F$164:F$196)</f>
        <v>15</v>
      </c>
      <c r="H182" s="237"/>
      <c r="I182" s="255" t="s">
        <v>3</v>
      </c>
      <c r="J182" s="256">
        <v>2.4</v>
      </c>
      <c r="K182" s="256">
        <v>2.4</v>
      </c>
      <c r="L182" s="256">
        <v>0.6000000000000001</v>
      </c>
      <c r="M182" s="257">
        <f>((J182+K182)/2)+L182</f>
        <v>3</v>
      </c>
      <c r="O182" s="258">
        <v>2.8</v>
      </c>
      <c r="P182" s="256">
        <v>3</v>
      </c>
      <c r="Q182" s="256">
        <v>0.6000000000000001</v>
      </c>
      <c r="R182" s="257">
        <f>((O182+P182)/2)+Q182</f>
        <v>3.5</v>
      </c>
      <c r="S182" s="242"/>
      <c r="T182" s="256">
        <v>2.7</v>
      </c>
      <c r="U182" s="256">
        <v>2.5</v>
      </c>
      <c r="V182" s="256">
        <v>0.7</v>
      </c>
      <c r="W182" s="257">
        <f>((T182+U182)/2)+V182</f>
        <v>3.3</v>
      </c>
      <c r="X182" s="243"/>
      <c r="Y182" s="259">
        <f>SUM(M182,R182,W182)</f>
        <v>9.8</v>
      </c>
    </row>
    <row r="183" spans="2:25" ht="12">
      <c r="B183" s="245"/>
      <c r="C183" s="246"/>
      <c r="D183" s="247"/>
      <c r="F183" s="248"/>
      <c r="G183" s="249"/>
      <c r="H183" s="250"/>
      <c r="I183" s="255" t="s">
        <v>4</v>
      </c>
      <c r="J183" s="256">
        <v>3.7</v>
      </c>
      <c r="K183" s="256">
        <v>3.6</v>
      </c>
      <c r="L183" s="256">
        <v>0.7</v>
      </c>
      <c r="M183" s="257">
        <f>((J183+K183)/2)+L183</f>
        <v>4.3500000000000005</v>
      </c>
      <c r="O183" s="258">
        <v>3.2</v>
      </c>
      <c r="P183" s="256">
        <v>3.2</v>
      </c>
      <c r="Q183" s="256">
        <v>0.6000000000000001</v>
      </c>
      <c r="R183" s="257">
        <f>((O183+P183)/2)+Q183</f>
        <v>3.8000000000000003</v>
      </c>
      <c r="S183" s="242"/>
      <c r="T183" s="256">
        <v>0</v>
      </c>
      <c r="U183" s="256">
        <v>0</v>
      </c>
      <c r="V183" s="256">
        <v>0</v>
      </c>
      <c r="W183" s="257">
        <f>((T183+U183)/2)+V183</f>
        <v>0</v>
      </c>
      <c r="X183" s="243"/>
      <c r="Y183" s="259">
        <f>SUM(M183,R183,W183)</f>
        <v>8.15</v>
      </c>
    </row>
    <row r="184" spans="2:25" ht="12.75">
      <c r="B184" s="251">
        <v>71</v>
      </c>
      <c r="C184" s="252" t="s">
        <v>50</v>
      </c>
      <c r="D184" s="252" t="s">
        <v>47</v>
      </c>
      <c r="F184" s="253">
        <f>SUM(Y184:Y185)</f>
        <v>23.150000000000002</v>
      </c>
      <c r="G184" s="254">
        <f>RANK(F184,F$164:F$196)</f>
        <v>7</v>
      </c>
      <c r="H184" s="237"/>
      <c r="I184" s="255" t="s">
        <v>3</v>
      </c>
      <c r="J184" s="256">
        <v>3.2</v>
      </c>
      <c r="K184" s="256">
        <v>3.2</v>
      </c>
      <c r="L184" s="256">
        <v>0.6000000000000001</v>
      </c>
      <c r="M184" s="257">
        <f>((J184+K184)/2)+L184</f>
        <v>3.8000000000000003</v>
      </c>
      <c r="O184" s="258">
        <v>3.2</v>
      </c>
      <c r="P184" s="256">
        <v>3.2</v>
      </c>
      <c r="Q184" s="256">
        <v>0.6000000000000001</v>
      </c>
      <c r="R184" s="257">
        <f>((O184+P184)/2)+Q184</f>
        <v>3.8000000000000003</v>
      </c>
      <c r="S184" s="242"/>
      <c r="T184" s="256">
        <v>2.6</v>
      </c>
      <c r="U184" s="256">
        <v>2.5</v>
      </c>
      <c r="V184" s="256">
        <v>0.7</v>
      </c>
      <c r="W184" s="257">
        <f>((T184+U184)/2)+V184</f>
        <v>3.25</v>
      </c>
      <c r="X184" s="243"/>
      <c r="Y184" s="259">
        <f>SUM(M184,R184,W184)</f>
        <v>10.850000000000001</v>
      </c>
    </row>
    <row r="185" spans="2:25" ht="12">
      <c r="B185" s="245"/>
      <c r="C185" s="278"/>
      <c r="D185" s="308"/>
      <c r="F185" s="248"/>
      <c r="G185" s="279"/>
      <c r="H185" s="250"/>
      <c r="I185" s="255" t="s">
        <v>4</v>
      </c>
      <c r="J185" s="256">
        <v>3.6</v>
      </c>
      <c r="K185" s="256">
        <v>3.6</v>
      </c>
      <c r="L185" s="256">
        <v>0.7</v>
      </c>
      <c r="M185" s="257">
        <f>((J185+K185)/2)+L185</f>
        <v>4.3</v>
      </c>
      <c r="O185" s="258">
        <v>3.6</v>
      </c>
      <c r="P185" s="256">
        <v>3.4</v>
      </c>
      <c r="Q185" s="256">
        <v>0.7</v>
      </c>
      <c r="R185" s="257">
        <f>((O185+P185)/2)+Q185</f>
        <v>4.2</v>
      </c>
      <c r="S185" s="242"/>
      <c r="T185" s="256">
        <v>3.4</v>
      </c>
      <c r="U185" s="256">
        <v>3.2</v>
      </c>
      <c r="V185" s="256">
        <v>0.5</v>
      </c>
      <c r="W185" s="257">
        <f>((T185+U185)/2)+V185</f>
        <v>3.8</v>
      </c>
      <c r="X185" s="243"/>
      <c r="Y185" s="259">
        <f>SUM(M185,R185,W185)</f>
        <v>12.3</v>
      </c>
    </row>
    <row r="186" spans="2:25" ht="12.75">
      <c r="B186" s="251">
        <v>72</v>
      </c>
      <c r="C186" s="306" t="s">
        <v>202</v>
      </c>
      <c r="D186" s="307" t="s">
        <v>47</v>
      </c>
      <c r="F186" s="253">
        <f>SUM(Y186:Y187)</f>
        <v>18.85</v>
      </c>
      <c r="G186" s="254">
        <f>RANK(F186,F$164:F$196)</f>
        <v>13</v>
      </c>
      <c r="H186" s="237"/>
      <c r="I186" s="255" t="s">
        <v>3</v>
      </c>
      <c r="J186" s="256">
        <v>2.9</v>
      </c>
      <c r="K186" s="256">
        <v>3.1</v>
      </c>
      <c r="L186" s="256">
        <v>0.5</v>
      </c>
      <c r="M186" s="257">
        <f>((J186+K186)/2)+L186</f>
        <v>3.5</v>
      </c>
      <c r="O186" s="258">
        <v>2.7</v>
      </c>
      <c r="P186" s="256">
        <v>2.8</v>
      </c>
      <c r="Q186" s="256">
        <v>0.6000000000000001</v>
      </c>
      <c r="R186" s="257">
        <f>((O186+P186)/2)+Q186</f>
        <v>3.35</v>
      </c>
      <c r="S186" s="242"/>
      <c r="T186" s="256">
        <v>0</v>
      </c>
      <c r="U186" s="256">
        <v>0</v>
      </c>
      <c r="V186" s="256">
        <v>0</v>
      </c>
      <c r="W186" s="257">
        <f>((T186+U186)/2)+V186</f>
        <v>0</v>
      </c>
      <c r="X186" s="243"/>
      <c r="Y186" s="259">
        <f>SUM(M186,R186,W186)</f>
        <v>6.85</v>
      </c>
    </row>
    <row r="187" spans="2:25" ht="12">
      <c r="B187" s="245"/>
      <c r="C187" s="278"/>
      <c r="D187" s="308"/>
      <c r="F187" s="248"/>
      <c r="G187" s="249"/>
      <c r="H187" s="250"/>
      <c r="I187" s="255" t="s">
        <v>4</v>
      </c>
      <c r="J187" s="256">
        <v>3.5</v>
      </c>
      <c r="K187" s="256">
        <v>3.5</v>
      </c>
      <c r="L187" s="256">
        <v>0.4</v>
      </c>
      <c r="M187" s="257">
        <f>((J187+K187)/2)+L187</f>
        <v>3.9</v>
      </c>
      <c r="O187" s="258">
        <v>3.6</v>
      </c>
      <c r="P187" s="256">
        <v>3.6</v>
      </c>
      <c r="Q187" s="256">
        <v>0.5</v>
      </c>
      <c r="R187" s="257">
        <f>((O187+P187)/2)+Q187</f>
        <v>4.1</v>
      </c>
      <c r="S187" s="242"/>
      <c r="T187" s="256">
        <v>3.4</v>
      </c>
      <c r="U187" s="256">
        <v>3.2</v>
      </c>
      <c r="V187" s="256">
        <v>0.7</v>
      </c>
      <c r="W187" s="257">
        <f>((T187+U187)/2)+V187</f>
        <v>4</v>
      </c>
      <c r="X187" s="243"/>
      <c r="Y187" s="259">
        <f>SUM(M187,R187,W187)</f>
        <v>12</v>
      </c>
    </row>
    <row r="188" spans="2:25" ht="12.75">
      <c r="B188" s="251">
        <v>73</v>
      </c>
      <c r="C188" s="306" t="s">
        <v>203</v>
      </c>
      <c r="D188" s="307" t="s">
        <v>47</v>
      </c>
      <c r="F188" s="253">
        <f>SUM(Y188:Y189)</f>
        <v>23.25</v>
      </c>
      <c r="G188" s="254">
        <f>RANK(F188,F$164:F$196)</f>
        <v>6</v>
      </c>
      <c r="H188" s="237"/>
      <c r="I188" s="255" t="s">
        <v>3</v>
      </c>
      <c r="J188" s="256">
        <v>3.1</v>
      </c>
      <c r="K188" s="256">
        <v>3.2</v>
      </c>
      <c r="L188" s="256">
        <v>0.6000000000000001</v>
      </c>
      <c r="M188" s="257">
        <f>((J188+K188)/2)+L188</f>
        <v>3.7500000000000004</v>
      </c>
      <c r="O188" s="258">
        <v>2.7</v>
      </c>
      <c r="P188" s="256">
        <v>2.8</v>
      </c>
      <c r="Q188" s="256">
        <v>0.6000000000000001</v>
      </c>
      <c r="R188" s="257">
        <f>((O188+P188)/2)+Q188</f>
        <v>3.35</v>
      </c>
      <c r="S188" s="242"/>
      <c r="T188" s="256">
        <v>2.8</v>
      </c>
      <c r="U188" s="256">
        <v>2.9</v>
      </c>
      <c r="V188" s="256">
        <v>0.7</v>
      </c>
      <c r="W188" s="257">
        <f>((T188+U188)/2)+V188</f>
        <v>3.55</v>
      </c>
      <c r="X188" s="243"/>
      <c r="Y188" s="259">
        <f>SUM(M188,R188,W188)</f>
        <v>10.65</v>
      </c>
    </row>
    <row r="189" spans="2:25" ht="12">
      <c r="B189" s="245"/>
      <c r="C189" s="281"/>
      <c r="D189" s="286"/>
      <c r="F189" s="248"/>
      <c r="G189" s="279"/>
      <c r="H189" s="250"/>
      <c r="I189" s="255" t="s">
        <v>4</v>
      </c>
      <c r="J189" s="256">
        <v>3.6</v>
      </c>
      <c r="K189" s="256">
        <v>3.6</v>
      </c>
      <c r="L189" s="256">
        <v>0.5</v>
      </c>
      <c r="M189" s="257">
        <f>((J189+K189)/2)+L189</f>
        <v>4.1</v>
      </c>
      <c r="O189" s="258">
        <v>3.6</v>
      </c>
      <c r="P189" s="256">
        <v>3.5</v>
      </c>
      <c r="Q189" s="256">
        <v>0.7</v>
      </c>
      <c r="R189" s="257">
        <f>((O189+P189)/2)+Q189</f>
        <v>4.25</v>
      </c>
      <c r="S189" s="242"/>
      <c r="T189" s="256">
        <v>3.6</v>
      </c>
      <c r="U189" s="256">
        <v>3.5</v>
      </c>
      <c r="V189" s="256">
        <v>0.7</v>
      </c>
      <c r="W189" s="257">
        <f>((T189+U189)/2)+V189</f>
        <v>4.25</v>
      </c>
      <c r="X189" s="243"/>
      <c r="Y189" s="259">
        <f>SUM(M189,R189,W189)</f>
        <v>12.6</v>
      </c>
    </row>
    <row r="190" spans="2:25" ht="12.75">
      <c r="B190" s="251">
        <v>74</v>
      </c>
      <c r="C190" s="306" t="s">
        <v>204</v>
      </c>
      <c r="D190" s="307" t="s">
        <v>205</v>
      </c>
      <c r="F190" s="253">
        <f>SUM(Y190:Y191)</f>
        <v>24.75</v>
      </c>
      <c r="G190" s="254">
        <f>RANK(F190,F$164:F$196)</f>
        <v>3</v>
      </c>
      <c r="H190" s="237"/>
      <c r="I190" s="255" t="s">
        <v>3</v>
      </c>
      <c r="J190" s="256">
        <v>3.4</v>
      </c>
      <c r="K190" s="256">
        <v>3.4</v>
      </c>
      <c r="L190" s="256">
        <v>0.5</v>
      </c>
      <c r="M190" s="257">
        <f>((J190+K190)/2)+L190</f>
        <v>3.9</v>
      </c>
      <c r="O190" s="258">
        <v>3.4</v>
      </c>
      <c r="P190" s="256">
        <v>3.3</v>
      </c>
      <c r="Q190" s="256">
        <v>0.6000000000000001</v>
      </c>
      <c r="R190" s="257">
        <f>((O190+P190)/2)+Q190</f>
        <v>3.9499999999999997</v>
      </c>
      <c r="S190" s="242"/>
      <c r="T190" s="256">
        <v>3.4</v>
      </c>
      <c r="U190" s="256">
        <v>3.2</v>
      </c>
      <c r="V190" s="256">
        <v>0.7</v>
      </c>
      <c r="W190" s="257">
        <f>((T190+U190)/2)+V190</f>
        <v>4</v>
      </c>
      <c r="X190" s="243"/>
      <c r="Y190" s="259">
        <f>SUM(M190,R190,W190)</f>
        <v>11.85</v>
      </c>
    </row>
    <row r="191" spans="2:25" ht="12">
      <c r="B191" s="245"/>
      <c r="C191" s="281"/>
      <c r="D191" s="286"/>
      <c r="F191" s="248"/>
      <c r="G191" s="279"/>
      <c r="H191" s="250"/>
      <c r="I191" s="255" t="s">
        <v>4</v>
      </c>
      <c r="J191" s="256">
        <v>3.7</v>
      </c>
      <c r="K191" s="256">
        <v>3.8</v>
      </c>
      <c r="L191" s="256">
        <v>0.5</v>
      </c>
      <c r="M191" s="257">
        <f>((J191+K191)/2)+L191</f>
        <v>4.25</v>
      </c>
      <c r="O191" s="258">
        <v>3.7</v>
      </c>
      <c r="P191" s="256">
        <v>3.7</v>
      </c>
      <c r="Q191" s="256">
        <v>0.6000000000000001</v>
      </c>
      <c r="R191" s="257">
        <f>((O191+P191)/2)+Q191</f>
        <v>4.300000000000001</v>
      </c>
      <c r="S191" s="242"/>
      <c r="T191" s="256">
        <v>3.7</v>
      </c>
      <c r="U191" s="256">
        <v>3.6</v>
      </c>
      <c r="V191" s="256">
        <v>0.7</v>
      </c>
      <c r="W191" s="257">
        <f>((T191+U191)/2)+V191</f>
        <v>4.3500000000000005</v>
      </c>
      <c r="X191" s="243"/>
      <c r="Y191" s="259">
        <f>SUM(M191,R191,W191)</f>
        <v>12.900000000000002</v>
      </c>
    </row>
    <row r="192" spans="2:25" ht="12.75">
      <c r="B192" s="251">
        <v>75</v>
      </c>
      <c r="C192" s="306" t="s">
        <v>206</v>
      </c>
      <c r="D192" s="307" t="s">
        <v>205</v>
      </c>
      <c r="F192" s="253">
        <f>SUM(Y192:Y193)</f>
        <v>22.75</v>
      </c>
      <c r="G192" s="254">
        <f>RANK(F192,F$164:F$196)</f>
        <v>9</v>
      </c>
      <c r="H192" s="237"/>
      <c r="I192" s="255" t="s">
        <v>3</v>
      </c>
      <c r="J192" s="256">
        <v>3.2</v>
      </c>
      <c r="K192" s="256">
        <v>3.3</v>
      </c>
      <c r="L192" s="256">
        <v>0.6000000000000001</v>
      </c>
      <c r="M192" s="257">
        <f>((J192+K192)/2)+L192</f>
        <v>3.85</v>
      </c>
      <c r="O192" s="258">
        <v>3.1</v>
      </c>
      <c r="P192" s="256">
        <v>3</v>
      </c>
      <c r="Q192" s="256">
        <v>0.6000000000000001</v>
      </c>
      <c r="R192" s="257">
        <f>((O192+P192)/2)+Q192</f>
        <v>3.65</v>
      </c>
      <c r="S192" s="242"/>
      <c r="T192" s="256">
        <v>2.5</v>
      </c>
      <c r="U192" s="256">
        <v>2.4</v>
      </c>
      <c r="V192" s="256">
        <v>0.7</v>
      </c>
      <c r="W192" s="257">
        <f>((T192+U192)/2)+V192</f>
        <v>3.1500000000000004</v>
      </c>
      <c r="X192" s="243"/>
      <c r="Y192" s="259">
        <f>SUM(M192,R192,W192)</f>
        <v>10.65</v>
      </c>
    </row>
    <row r="193" spans="2:25" ht="12">
      <c r="B193" s="245"/>
      <c r="C193" s="278"/>
      <c r="D193" s="308"/>
      <c r="F193" s="248"/>
      <c r="G193" s="279"/>
      <c r="H193" s="250"/>
      <c r="I193" s="255" t="s">
        <v>4</v>
      </c>
      <c r="J193" s="256">
        <v>3.6</v>
      </c>
      <c r="K193" s="256">
        <v>3.5</v>
      </c>
      <c r="L193" s="256">
        <v>0.4</v>
      </c>
      <c r="M193" s="257">
        <f>((J193+K193)/2)+L193</f>
        <v>3.9499999999999997</v>
      </c>
      <c r="O193" s="258">
        <v>3.5</v>
      </c>
      <c r="P193" s="256">
        <v>3.3</v>
      </c>
      <c r="Q193" s="256">
        <v>0.5</v>
      </c>
      <c r="R193" s="257">
        <f>((O193+P193)/2)+Q193</f>
        <v>3.9</v>
      </c>
      <c r="S193" s="242"/>
      <c r="T193" s="256">
        <v>3.8</v>
      </c>
      <c r="U193" s="256">
        <v>3.7</v>
      </c>
      <c r="V193" s="256">
        <v>0.5</v>
      </c>
      <c r="W193" s="257">
        <f>((T193+U193)/2)+V193</f>
        <v>4.25</v>
      </c>
      <c r="X193" s="243"/>
      <c r="Y193" s="259">
        <f>SUM(M193,R193,W193)</f>
        <v>12.1</v>
      </c>
    </row>
    <row r="194" spans="2:25" ht="12.75">
      <c r="B194" s="251">
        <v>76</v>
      </c>
      <c r="C194" s="306" t="s">
        <v>87</v>
      </c>
      <c r="D194" s="307" t="s">
        <v>24</v>
      </c>
      <c r="F194" s="253">
        <f>SUM(Y194:Y195)</f>
        <v>25.4</v>
      </c>
      <c r="G194" s="254">
        <f>RANK(F194,F$164:F$196)</f>
        <v>1</v>
      </c>
      <c r="H194" s="237"/>
      <c r="I194" s="255" t="s">
        <v>3</v>
      </c>
      <c r="J194" s="256">
        <v>3.5</v>
      </c>
      <c r="K194" s="256">
        <v>3.6</v>
      </c>
      <c r="L194" s="256">
        <v>0.5</v>
      </c>
      <c r="M194" s="257">
        <f>((J194+K194)/2)+L194</f>
        <v>4.05</v>
      </c>
      <c r="O194" s="258">
        <v>3.4</v>
      </c>
      <c r="P194" s="256">
        <v>3.3</v>
      </c>
      <c r="Q194" s="256">
        <v>0.7</v>
      </c>
      <c r="R194" s="257">
        <f>((O194+P194)/2)+Q194</f>
        <v>4.05</v>
      </c>
      <c r="S194" s="242"/>
      <c r="T194" s="256">
        <v>3.5</v>
      </c>
      <c r="U194" s="256">
        <v>3.6</v>
      </c>
      <c r="V194" s="256">
        <v>0.7</v>
      </c>
      <c r="W194" s="257">
        <f>((T194+U194)/2)+V194</f>
        <v>4.25</v>
      </c>
      <c r="X194" s="243"/>
      <c r="Y194" s="259">
        <f>SUM(M194,R194,W194)</f>
        <v>12.35</v>
      </c>
    </row>
    <row r="195" spans="2:25" ht="12">
      <c r="B195" s="245"/>
      <c r="C195" s="282"/>
      <c r="D195" s="286"/>
      <c r="F195" s="248"/>
      <c r="G195" s="279"/>
      <c r="H195" s="250"/>
      <c r="I195" s="255" t="s">
        <v>4</v>
      </c>
      <c r="J195" s="256">
        <v>3.8</v>
      </c>
      <c r="K195" s="256">
        <v>3.7</v>
      </c>
      <c r="L195" s="256">
        <v>0.5</v>
      </c>
      <c r="M195" s="257">
        <f>((J195+K195)/2)+L195</f>
        <v>4.25</v>
      </c>
      <c r="O195" s="258">
        <v>3.7</v>
      </c>
      <c r="P195" s="256">
        <v>3.6</v>
      </c>
      <c r="Q195" s="256">
        <v>0.7</v>
      </c>
      <c r="R195" s="257">
        <f>((O195+P195)/2)+Q195</f>
        <v>4.3500000000000005</v>
      </c>
      <c r="S195" s="242"/>
      <c r="T195" s="256">
        <v>3.8</v>
      </c>
      <c r="U195" s="256">
        <v>3.7</v>
      </c>
      <c r="V195" s="256">
        <v>0.7</v>
      </c>
      <c r="W195" s="257">
        <f>((T195+U195)/2)+V195</f>
        <v>4.45</v>
      </c>
      <c r="X195" s="243"/>
      <c r="Y195" s="259">
        <f>SUM(M195,R195,W195)</f>
        <v>13.05</v>
      </c>
    </row>
    <row r="196" spans="2:25" ht="12.75">
      <c r="B196" s="251">
        <v>77</v>
      </c>
      <c r="C196" s="306" t="s">
        <v>207</v>
      </c>
      <c r="D196" s="307" t="s">
        <v>34</v>
      </c>
      <c r="F196" s="253">
        <f>SUM(Y196:Y197)</f>
        <v>25.15</v>
      </c>
      <c r="G196" s="254">
        <f>RANK(F196,F$164:F$196)</f>
        <v>2</v>
      </c>
      <c r="H196" s="237"/>
      <c r="I196" s="255" t="s">
        <v>3</v>
      </c>
      <c r="J196" s="256">
        <v>3.7</v>
      </c>
      <c r="K196" s="256">
        <v>3.3</v>
      </c>
      <c r="L196" s="256">
        <v>0.6000000000000001</v>
      </c>
      <c r="M196" s="257">
        <f>((J196+K196)/2)+L196</f>
        <v>4.1</v>
      </c>
      <c r="O196" s="258">
        <v>3.5</v>
      </c>
      <c r="P196" s="256">
        <v>3.4</v>
      </c>
      <c r="Q196" s="256">
        <v>0.6000000000000001</v>
      </c>
      <c r="R196" s="257">
        <f>((O196+P196)/2)+Q196</f>
        <v>4.050000000000001</v>
      </c>
      <c r="S196" s="242"/>
      <c r="T196" s="256">
        <v>3.4</v>
      </c>
      <c r="U196" s="256">
        <v>3.3</v>
      </c>
      <c r="V196" s="256">
        <v>0.7</v>
      </c>
      <c r="W196" s="257">
        <f>((T196+U196)/2)+V196</f>
        <v>4.05</v>
      </c>
      <c r="X196" s="243"/>
      <c r="Y196" s="259">
        <f>SUM(M196,R196,W196)</f>
        <v>12.2</v>
      </c>
    </row>
    <row r="197" spans="2:25" ht="12.75">
      <c r="B197" s="261"/>
      <c r="C197" s="297"/>
      <c r="D197" s="298"/>
      <c r="E197" s="95"/>
      <c r="F197" s="262"/>
      <c r="G197" s="263"/>
      <c r="H197" s="250"/>
      <c r="I197" s="255" t="s">
        <v>4</v>
      </c>
      <c r="J197" s="256">
        <v>3.8</v>
      </c>
      <c r="K197" s="256">
        <v>3.7</v>
      </c>
      <c r="L197" s="256">
        <v>0.7</v>
      </c>
      <c r="M197" s="257">
        <f>((J197+K197)/2)+L197</f>
        <v>4.45</v>
      </c>
      <c r="O197" s="258">
        <v>3.6</v>
      </c>
      <c r="P197" s="256">
        <v>3.6</v>
      </c>
      <c r="Q197" s="256">
        <v>0.7</v>
      </c>
      <c r="R197" s="257">
        <f>((O197+P197)/2)+Q197</f>
        <v>4.3</v>
      </c>
      <c r="S197" s="242"/>
      <c r="T197" s="256">
        <v>3.7</v>
      </c>
      <c r="U197" s="256">
        <v>3.7</v>
      </c>
      <c r="V197" s="256">
        <v>0.5</v>
      </c>
      <c r="W197" s="257">
        <f>((T197+U197)/2)+V197</f>
        <v>4.2</v>
      </c>
      <c r="X197" s="243"/>
      <c r="Y197" s="259">
        <f>SUM(M197,R197,W197)</f>
        <v>12.95</v>
      </c>
    </row>
    <row r="198" spans="3:9" ht="12">
      <c r="C198" s="7"/>
      <c r="D198" s="7"/>
      <c r="H198" s="95"/>
      <c r="I198" s="214"/>
    </row>
    <row r="199" spans="8:9" ht="12">
      <c r="H199" s="95"/>
      <c r="I199" s="214"/>
    </row>
    <row r="200" spans="2:25" ht="15.75">
      <c r="B200" s="210"/>
      <c r="C200" s="7"/>
      <c r="D200" s="7"/>
      <c r="H200" s="95"/>
      <c r="I200" s="214"/>
      <c r="J200" s="215" t="s">
        <v>119</v>
      </c>
      <c r="K200" s="212"/>
      <c r="L200" s="212"/>
      <c r="M200" s="213"/>
      <c r="N200" s="15"/>
      <c r="O200" s="216" t="s">
        <v>120</v>
      </c>
      <c r="P200" s="212"/>
      <c r="Q200" s="212"/>
      <c r="R200" s="213"/>
      <c r="S200" s="217"/>
      <c r="T200" s="215" t="s">
        <v>121</v>
      </c>
      <c r="U200" s="212"/>
      <c r="V200" s="212"/>
      <c r="W200" s="213"/>
      <c r="X200" s="210"/>
      <c r="Y200" s="213"/>
    </row>
    <row r="201" spans="2:24" ht="17.25">
      <c r="B201" s="210"/>
      <c r="C201" s="218" t="s">
        <v>26</v>
      </c>
      <c r="D201" s="218"/>
      <c r="F201" s="219" t="s">
        <v>49</v>
      </c>
      <c r="H201" s="133"/>
      <c r="I201" s="220"/>
      <c r="J201" s="222" t="s">
        <v>6</v>
      </c>
      <c r="K201" s="222"/>
      <c r="L201" s="222" t="s">
        <v>7</v>
      </c>
      <c r="M201" s="213"/>
      <c r="N201" s="15"/>
      <c r="O201" s="222" t="s">
        <v>6</v>
      </c>
      <c r="P201" s="222"/>
      <c r="Q201" s="222" t="s">
        <v>7</v>
      </c>
      <c r="R201" s="213"/>
      <c r="S201" s="217"/>
      <c r="T201" s="222" t="s">
        <v>6</v>
      </c>
      <c r="U201" s="222"/>
      <c r="V201" s="222" t="s">
        <v>7</v>
      </c>
      <c r="W201" s="213"/>
      <c r="X201" s="210"/>
    </row>
    <row r="202" spans="2:25" ht="17.25">
      <c r="B202" s="21" t="s">
        <v>9</v>
      </c>
      <c r="C202" s="22" t="s">
        <v>10</v>
      </c>
      <c r="D202" s="223"/>
      <c r="F202" s="224" t="s">
        <v>123</v>
      </c>
      <c r="G202" s="31" t="s">
        <v>18</v>
      </c>
      <c r="H202" s="225"/>
      <c r="I202" s="226" t="s">
        <v>124</v>
      </c>
      <c r="J202" s="227" t="s">
        <v>11</v>
      </c>
      <c r="K202" s="228" t="s">
        <v>12</v>
      </c>
      <c r="L202" s="229" t="s">
        <v>14</v>
      </c>
      <c r="M202" s="230" t="s">
        <v>125</v>
      </c>
      <c r="O202" s="227" t="s">
        <v>11</v>
      </c>
      <c r="P202" s="228" t="s">
        <v>12</v>
      </c>
      <c r="Q202" s="229" t="s">
        <v>14</v>
      </c>
      <c r="R202" s="230" t="s">
        <v>125</v>
      </c>
      <c r="S202" s="231"/>
      <c r="T202" s="227" t="s">
        <v>11</v>
      </c>
      <c r="U202" s="228" t="s">
        <v>12</v>
      </c>
      <c r="V202" s="229" t="s">
        <v>14</v>
      </c>
      <c r="W202" s="230" t="s">
        <v>125</v>
      </c>
      <c r="X202" s="88"/>
      <c r="Y202" s="232" t="s">
        <v>123</v>
      </c>
    </row>
    <row r="203" spans="2:25" ht="12.75">
      <c r="B203" s="251">
        <v>101</v>
      </c>
      <c r="C203" s="260" t="s">
        <v>71</v>
      </c>
      <c r="D203" s="260" t="s">
        <v>22</v>
      </c>
      <c r="F203" s="253">
        <f>SUM(Y203:Y204)</f>
        <v>20.549999999999997</v>
      </c>
      <c r="G203" s="254">
        <f>RANK(F203,F$203:F$239)</f>
        <v>18</v>
      </c>
      <c r="H203" s="237"/>
      <c r="I203" s="255" t="s">
        <v>3</v>
      </c>
      <c r="J203" s="256">
        <v>3.3</v>
      </c>
      <c r="K203" s="256">
        <v>3.4</v>
      </c>
      <c r="L203" s="256">
        <v>0.7</v>
      </c>
      <c r="M203" s="257">
        <f>((J203+K203)/2)+L203</f>
        <v>4.05</v>
      </c>
      <c r="O203" s="258">
        <v>3.3</v>
      </c>
      <c r="P203" s="256">
        <v>3.3</v>
      </c>
      <c r="Q203" s="256">
        <v>0.8</v>
      </c>
      <c r="R203" s="257">
        <f>((O203+P203)/2)+Q203</f>
        <v>4.1</v>
      </c>
      <c r="S203" s="242"/>
      <c r="T203" s="256">
        <v>3.1</v>
      </c>
      <c r="U203" s="256">
        <v>3.1</v>
      </c>
      <c r="V203" s="256">
        <v>0.9</v>
      </c>
      <c r="W203" s="257">
        <f>((T203+U203)/2)+V203</f>
        <v>4</v>
      </c>
      <c r="X203" s="243"/>
      <c r="Y203" s="259">
        <f>SUM(M203,R203,W203)</f>
        <v>12.149999999999999</v>
      </c>
    </row>
    <row r="204" spans="2:25" ht="12">
      <c r="B204" s="245"/>
      <c r="C204" s="266"/>
      <c r="D204" s="7"/>
      <c r="F204" s="248"/>
      <c r="G204" s="249"/>
      <c r="H204" s="250"/>
      <c r="I204" s="255" t="s">
        <v>4</v>
      </c>
      <c r="J204" s="256">
        <v>3.4</v>
      </c>
      <c r="K204" s="256">
        <v>3.2</v>
      </c>
      <c r="L204" s="256">
        <v>0.7</v>
      </c>
      <c r="M204" s="257">
        <f>((J204+K204)/2)+L204</f>
        <v>4</v>
      </c>
      <c r="O204" s="258">
        <v>3.6</v>
      </c>
      <c r="P204" s="256">
        <v>3.4</v>
      </c>
      <c r="Q204" s="256">
        <v>0.9</v>
      </c>
      <c r="R204" s="257">
        <f>((O204+P204)/2)+Q204</f>
        <v>4.4</v>
      </c>
      <c r="S204" s="242"/>
      <c r="T204" s="256">
        <v>0</v>
      </c>
      <c r="U204" s="256">
        <v>0</v>
      </c>
      <c r="V204" s="256">
        <v>0</v>
      </c>
      <c r="W204" s="257">
        <f>((T204+U204)/2)+V204</f>
        <v>0</v>
      </c>
      <c r="X204" s="243"/>
      <c r="Y204" s="259">
        <f>SUM(M204,R204,W204)</f>
        <v>8.4</v>
      </c>
    </row>
    <row r="205" spans="2:25" ht="12.75">
      <c r="B205" s="251">
        <v>102</v>
      </c>
      <c r="C205" s="260" t="s">
        <v>72</v>
      </c>
      <c r="D205" s="260" t="s">
        <v>22</v>
      </c>
      <c r="F205" s="253">
        <f>SUM(Y205:Y206)</f>
        <v>24.35</v>
      </c>
      <c r="G205" s="254">
        <f>RANK(F205,F$203:F$239)</f>
        <v>14</v>
      </c>
      <c r="H205" s="237"/>
      <c r="I205" s="255" t="s">
        <v>3</v>
      </c>
      <c r="J205" s="256">
        <v>3</v>
      </c>
      <c r="K205" s="256">
        <v>3</v>
      </c>
      <c r="L205" s="256">
        <v>0.7</v>
      </c>
      <c r="M205" s="257">
        <f>((J205+K205)/2)+L205</f>
        <v>3.7</v>
      </c>
      <c r="O205" s="258">
        <v>3.3</v>
      </c>
      <c r="P205" s="256">
        <v>3.4</v>
      </c>
      <c r="Q205" s="256">
        <v>0.8</v>
      </c>
      <c r="R205" s="257">
        <f>((O205+P205)/2)+Q205</f>
        <v>4.1499999999999995</v>
      </c>
      <c r="S205" s="242"/>
      <c r="T205" s="256">
        <v>3.2</v>
      </c>
      <c r="U205" s="256">
        <v>3.3</v>
      </c>
      <c r="V205" s="256">
        <v>0.9</v>
      </c>
      <c r="W205" s="257">
        <f>((T205+U205)/2)+V205</f>
        <v>4.15</v>
      </c>
      <c r="X205" s="243"/>
      <c r="Y205" s="259">
        <f>SUM(M205,R205,W205)</f>
        <v>12</v>
      </c>
    </row>
    <row r="206" spans="2:25" ht="12">
      <c r="B206" s="245"/>
      <c r="C206" s="266"/>
      <c r="D206" s="7"/>
      <c r="F206" s="248"/>
      <c r="G206" s="249"/>
      <c r="H206" s="250"/>
      <c r="I206" s="255" t="s">
        <v>4</v>
      </c>
      <c r="J206" s="256">
        <v>3.4</v>
      </c>
      <c r="K206" s="256">
        <v>3.2</v>
      </c>
      <c r="L206" s="256">
        <v>0.5</v>
      </c>
      <c r="M206" s="257">
        <f>((J206+K206)/2)+L206</f>
        <v>3.8</v>
      </c>
      <c r="O206" s="258">
        <v>3.4</v>
      </c>
      <c r="P206" s="256">
        <v>3.6</v>
      </c>
      <c r="Q206" s="256">
        <v>0.7</v>
      </c>
      <c r="R206" s="257">
        <f>((O206+P206)/2)+Q206</f>
        <v>4.2</v>
      </c>
      <c r="S206" s="242"/>
      <c r="T206" s="256">
        <v>3.5</v>
      </c>
      <c r="U206" s="256">
        <v>3.4</v>
      </c>
      <c r="V206" s="256">
        <v>0.9</v>
      </c>
      <c r="W206" s="257">
        <f>((T206+U206)/2)+V206</f>
        <v>4.3500000000000005</v>
      </c>
      <c r="X206" s="243"/>
      <c r="Y206" s="259">
        <f>SUM(M206,R206,W206)</f>
        <v>12.350000000000001</v>
      </c>
    </row>
    <row r="207" spans="2:25" ht="12.75">
      <c r="B207" s="251">
        <v>103</v>
      </c>
      <c r="C207" s="260" t="s">
        <v>69</v>
      </c>
      <c r="D207" s="260" t="s">
        <v>22</v>
      </c>
      <c r="F207" s="253">
        <f>SUM(Y207:Y208)</f>
        <v>26.1</v>
      </c>
      <c r="G207" s="254">
        <f>RANK(F207,F$203:F$239)</f>
        <v>2</v>
      </c>
      <c r="H207" s="237"/>
      <c r="I207" s="255" t="s">
        <v>3</v>
      </c>
      <c r="J207" s="256">
        <v>3.5</v>
      </c>
      <c r="K207" s="256">
        <v>3.4</v>
      </c>
      <c r="L207" s="256">
        <v>0.7</v>
      </c>
      <c r="M207" s="257">
        <f>((J207+K207)/2)+L207</f>
        <v>4.15</v>
      </c>
      <c r="O207" s="258">
        <v>3.5</v>
      </c>
      <c r="P207" s="256">
        <v>3.6</v>
      </c>
      <c r="Q207" s="256">
        <v>0.8</v>
      </c>
      <c r="R207" s="257">
        <f>((O207+P207)/2)+Q207</f>
        <v>4.35</v>
      </c>
      <c r="S207" s="242"/>
      <c r="T207" s="256">
        <v>3.3</v>
      </c>
      <c r="U207" s="256">
        <v>3.2</v>
      </c>
      <c r="V207" s="256">
        <v>0.9</v>
      </c>
      <c r="W207" s="257">
        <f>((T207+U207)/2)+V207</f>
        <v>4.15</v>
      </c>
      <c r="X207" s="243"/>
      <c r="Y207" s="259">
        <f>SUM(M207,R207,W207)</f>
        <v>12.65</v>
      </c>
    </row>
    <row r="208" spans="2:25" ht="12">
      <c r="B208" s="245"/>
      <c r="C208" s="266"/>
      <c r="D208" s="7"/>
      <c r="F208" s="248"/>
      <c r="G208" s="249"/>
      <c r="H208" s="250"/>
      <c r="I208" s="255" t="s">
        <v>4</v>
      </c>
      <c r="J208" s="256">
        <v>3.7</v>
      </c>
      <c r="K208" s="256">
        <v>3.7</v>
      </c>
      <c r="L208" s="256">
        <v>0.7</v>
      </c>
      <c r="M208" s="257">
        <f>((J208+K208)/2)+L208</f>
        <v>4.4</v>
      </c>
      <c r="O208" s="258">
        <v>3.7</v>
      </c>
      <c r="P208" s="256">
        <v>3.6</v>
      </c>
      <c r="Q208" s="256">
        <v>0.9</v>
      </c>
      <c r="R208" s="257">
        <f>((O208+P208)/2)+Q208</f>
        <v>4.550000000000001</v>
      </c>
      <c r="S208" s="242"/>
      <c r="T208" s="256">
        <v>3.7</v>
      </c>
      <c r="U208" s="256">
        <v>3.5</v>
      </c>
      <c r="V208" s="256">
        <v>0.9</v>
      </c>
      <c r="W208" s="257">
        <f>((T208+U208)/2)+V208</f>
        <v>4.5</v>
      </c>
      <c r="X208" s="243"/>
      <c r="Y208" s="259">
        <f>SUM(M208,R208,W208)</f>
        <v>13.450000000000001</v>
      </c>
    </row>
    <row r="209" spans="2:25" ht="12.75">
      <c r="B209" s="251">
        <v>104</v>
      </c>
      <c r="C209" s="260" t="s">
        <v>208</v>
      </c>
      <c r="D209" s="260" t="s">
        <v>22</v>
      </c>
      <c r="F209" s="253">
        <f>SUM(Y209:Y210)</f>
        <v>20.65</v>
      </c>
      <c r="G209" s="254">
        <f>RANK(F209,F$203:F$239)</f>
        <v>17</v>
      </c>
      <c r="H209" s="237"/>
      <c r="I209" s="255" t="s">
        <v>3</v>
      </c>
      <c r="J209" s="256">
        <v>3.7</v>
      </c>
      <c r="K209" s="256">
        <v>3.8</v>
      </c>
      <c r="L209" s="256">
        <v>0.6000000000000001</v>
      </c>
      <c r="M209" s="257">
        <f>((J209+K209)/2)+L209</f>
        <v>4.35</v>
      </c>
      <c r="O209" s="258">
        <v>3.3</v>
      </c>
      <c r="P209" s="256">
        <v>3.4</v>
      </c>
      <c r="Q209" s="256">
        <v>0.7</v>
      </c>
      <c r="R209" s="257">
        <f>((O209+P209)/2)+Q209</f>
        <v>4.05</v>
      </c>
      <c r="S209" s="242"/>
      <c r="T209" s="256">
        <v>3.3</v>
      </c>
      <c r="U209" s="256">
        <v>3.2</v>
      </c>
      <c r="V209" s="256">
        <v>0.8</v>
      </c>
      <c r="W209" s="257">
        <f>((T209+U209)/2)+V209</f>
        <v>4.05</v>
      </c>
      <c r="X209" s="243"/>
      <c r="Y209" s="259">
        <f>SUM(M209,R209,W209)</f>
        <v>12.45</v>
      </c>
    </row>
    <row r="210" spans="2:25" ht="12">
      <c r="B210" s="245"/>
      <c r="C210" s="266"/>
      <c r="D210" s="7"/>
      <c r="F210" s="248"/>
      <c r="G210" s="249"/>
      <c r="H210" s="250"/>
      <c r="I210" s="255" t="s">
        <v>4</v>
      </c>
      <c r="J210" s="256">
        <v>3.4</v>
      </c>
      <c r="K210" s="256">
        <v>3.4</v>
      </c>
      <c r="L210" s="256">
        <v>0.7</v>
      </c>
      <c r="M210" s="257">
        <f>((J210+K210)/2)+L210</f>
        <v>4.1</v>
      </c>
      <c r="O210" s="258">
        <v>3.5</v>
      </c>
      <c r="P210" s="256">
        <v>3.3</v>
      </c>
      <c r="Q210" s="256">
        <v>0.7</v>
      </c>
      <c r="R210" s="257">
        <f>((O210+P210)/2)+Q210</f>
        <v>4.1</v>
      </c>
      <c r="S210" s="242"/>
      <c r="T210" s="256">
        <v>0</v>
      </c>
      <c r="U210" s="256">
        <v>0</v>
      </c>
      <c r="V210" s="256">
        <v>0</v>
      </c>
      <c r="W210" s="257">
        <f>((T210+U210)/2)+V210</f>
        <v>0</v>
      </c>
      <c r="X210" s="243"/>
      <c r="Y210" s="259">
        <f>SUM(M210,R210,W210)</f>
        <v>8.2</v>
      </c>
    </row>
    <row r="211" spans="2:25" ht="12.75">
      <c r="B211" s="251">
        <v>105</v>
      </c>
      <c r="C211" s="260" t="s">
        <v>73</v>
      </c>
      <c r="D211" s="260" t="s">
        <v>22</v>
      </c>
      <c r="F211" s="253">
        <f>SUM(Y211:Y212)</f>
        <v>24.450000000000003</v>
      </c>
      <c r="G211" s="254">
        <f>RANK(F211,F$203:F$239)</f>
        <v>12</v>
      </c>
      <c r="H211" s="237"/>
      <c r="I211" s="255" t="s">
        <v>3</v>
      </c>
      <c r="J211" s="256">
        <v>3.4</v>
      </c>
      <c r="K211" s="256">
        <v>3.4</v>
      </c>
      <c r="L211" s="256">
        <v>0.6000000000000001</v>
      </c>
      <c r="M211" s="257">
        <f>((J211+K211)/2)+L211</f>
        <v>4</v>
      </c>
      <c r="N211" s="3"/>
      <c r="O211" s="258">
        <v>3.5</v>
      </c>
      <c r="P211" s="256">
        <v>3.3</v>
      </c>
      <c r="Q211" s="256">
        <v>0.7</v>
      </c>
      <c r="R211" s="257">
        <f>((O211+P211)/2)+Q211</f>
        <v>4.1</v>
      </c>
      <c r="S211" s="242"/>
      <c r="T211" s="256">
        <v>3.2</v>
      </c>
      <c r="U211" s="256">
        <v>3.2</v>
      </c>
      <c r="V211" s="256">
        <v>0.8</v>
      </c>
      <c r="W211" s="257">
        <f>((T211+U211)/2)+V211</f>
        <v>4</v>
      </c>
      <c r="X211" s="243"/>
      <c r="Y211" s="259">
        <f>SUM(M211,R211,W211)</f>
        <v>12.1</v>
      </c>
    </row>
    <row r="212" spans="2:25" ht="12">
      <c r="B212" s="245"/>
      <c r="C212" s="266"/>
      <c r="D212" s="7"/>
      <c r="F212" s="248"/>
      <c r="G212" s="249"/>
      <c r="H212" s="250"/>
      <c r="I212" s="255" t="s">
        <v>4</v>
      </c>
      <c r="J212" s="256">
        <v>3.2</v>
      </c>
      <c r="K212" s="256">
        <v>3.2</v>
      </c>
      <c r="L212" s="256">
        <v>0.7</v>
      </c>
      <c r="M212" s="257">
        <f>((J212+K212)/2)+L212</f>
        <v>3.9000000000000004</v>
      </c>
      <c r="N212" s="3"/>
      <c r="O212" s="258">
        <v>3.6</v>
      </c>
      <c r="P212" s="256">
        <v>3.5</v>
      </c>
      <c r="Q212" s="256">
        <v>0.7</v>
      </c>
      <c r="R212" s="257">
        <f>((O212+P212)/2)+Q212</f>
        <v>4.25</v>
      </c>
      <c r="S212" s="242"/>
      <c r="T212" s="256">
        <v>3.2</v>
      </c>
      <c r="U212" s="256">
        <v>3.4</v>
      </c>
      <c r="V212" s="256">
        <v>0.9</v>
      </c>
      <c r="W212" s="257">
        <f>((T212+U212)/2)+V212</f>
        <v>4.2</v>
      </c>
      <c r="X212" s="243"/>
      <c r="Y212" s="259">
        <f>SUM(M212,R212,W212)</f>
        <v>12.350000000000001</v>
      </c>
    </row>
    <row r="213" spans="2:25" ht="12.75">
      <c r="B213" s="251">
        <v>106</v>
      </c>
      <c r="C213" s="260" t="s">
        <v>83</v>
      </c>
      <c r="D213" s="260" t="s">
        <v>30</v>
      </c>
      <c r="F213" s="253">
        <f>SUM(Y213:Y214)</f>
        <v>25.25</v>
      </c>
      <c r="G213" s="254">
        <f>RANK(F213,F$203:F$239)</f>
        <v>7</v>
      </c>
      <c r="H213" s="237"/>
      <c r="I213" s="255" t="s">
        <v>3</v>
      </c>
      <c r="J213" s="256">
        <v>3.3</v>
      </c>
      <c r="K213" s="256">
        <v>3.4</v>
      </c>
      <c r="L213" s="256">
        <v>0.6000000000000001</v>
      </c>
      <c r="M213" s="257">
        <f>((J213+K213)/2)+L213</f>
        <v>3.9499999999999997</v>
      </c>
      <c r="N213" s="3"/>
      <c r="O213" s="258">
        <v>2.9</v>
      </c>
      <c r="P213" s="256">
        <v>2.8</v>
      </c>
      <c r="Q213" s="256">
        <v>0.7</v>
      </c>
      <c r="R213" s="257">
        <f>((O213+P213)/2)+Q213</f>
        <v>3.55</v>
      </c>
      <c r="S213" s="242"/>
      <c r="T213" s="256">
        <v>3.4</v>
      </c>
      <c r="U213" s="256">
        <v>3.4</v>
      </c>
      <c r="V213" s="256">
        <v>0.8</v>
      </c>
      <c r="W213" s="257">
        <f>((T213+U213)/2)+V213</f>
        <v>4.2</v>
      </c>
      <c r="X213" s="243"/>
      <c r="Y213" s="259">
        <f>SUM(M213,R213,W213)</f>
        <v>11.7</v>
      </c>
    </row>
    <row r="214" spans="2:25" ht="12">
      <c r="B214" s="245"/>
      <c r="C214" s="246"/>
      <c r="D214" s="247"/>
      <c r="F214" s="248"/>
      <c r="G214" s="249"/>
      <c r="H214" s="250"/>
      <c r="I214" s="255" t="s">
        <v>4</v>
      </c>
      <c r="J214" s="256">
        <v>3.7</v>
      </c>
      <c r="K214" s="256">
        <v>3.7</v>
      </c>
      <c r="L214" s="256">
        <v>0.7</v>
      </c>
      <c r="M214" s="257">
        <f>((J214+K214)/2)+L214</f>
        <v>4.4</v>
      </c>
      <c r="N214" s="3"/>
      <c r="O214" s="258">
        <v>3.7</v>
      </c>
      <c r="P214" s="256">
        <v>3.6</v>
      </c>
      <c r="Q214" s="256">
        <v>0.7</v>
      </c>
      <c r="R214" s="257">
        <f>((O214+P214)/2)+Q214</f>
        <v>4.3500000000000005</v>
      </c>
      <c r="S214" s="242"/>
      <c r="T214" s="256">
        <v>3.8</v>
      </c>
      <c r="U214" s="256">
        <v>3.8</v>
      </c>
      <c r="V214" s="256">
        <v>1</v>
      </c>
      <c r="W214" s="257">
        <f>((T214+U214)/2)+V214</f>
        <v>4.8</v>
      </c>
      <c r="X214" s="243"/>
      <c r="Y214" s="259">
        <f>SUM(M214,R214,W214)</f>
        <v>13.55</v>
      </c>
    </row>
    <row r="215" spans="2:25" ht="14.25">
      <c r="B215" s="251">
        <v>107</v>
      </c>
      <c r="C215" s="260" t="s">
        <v>209</v>
      </c>
      <c r="D215" s="309" t="s">
        <v>210</v>
      </c>
      <c r="F215" s="253">
        <f>SUM(Y215:Y216)</f>
        <v>20.35</v>
      </c>
      <c r="G215" s="254">
        <f>RANK(F215,F$203:F$239)</f>
        <v>19</v>
      </c>
      <c r="H215" s="237"/>
      <c r="I215" s="255" t="s">
        <v>3</v>
      </c>
      <c r="J215" s="256">
        <v>3.4</v>
      </c>
      <c r="K215" s="256">
        <v>3.3</v>
      </c>
      <c r="L215" s="256">
        <v>0.7</v>
      </c>
      <c r="M215" s="257">
        <f>((J215+K215)/2)+L215</f>
        <v>4.05</v>
      </c>
      <c r="O215" s="258">
        <v>3</v>
      </c>
      <c r="P215" s="256">
        <v>2.8</v>
      </c>
      <c r="Q215" s="256">
        <v>0.8</v>
      </c>
      <c r="R215" s="257">
        <f>((O215+P215)/2)+Q215</f>
        <v>3.7</v>
      </c>
      <c r="S215" s="242"/>
      <c r="T215" s="256">
        <v>3.3</v>
      </c>
      <c r="U215" s="256">
        <v>3.3</v>
      </c>
      <c r="V215" s="256">
        <v>0.9</v>
      </c>
      <c r="W215" s="257">
        <f>((T215+U215)/2)+V215</f>
        <v>4.2</v>
      </c>
      <c r="X215" s="243"/>
      <c r="Y215" s="259">
        <f>SUM(M215,R215,W215)</f>
        <v>11.95</v>
      </c>
    </row>
    <row r="216" spans="2:25" ht="12">
      <c r="B216" s="245"/>
      <c r="C216" s="246"/>
      <c r="D216" s="247"/>
      <c r="F216" s="248"/>
      <c r="G216" s="249"/>
      <c r="H216" s="250"/>
      <c r="I216" s="255" t="s">
        <v>4</v>
      </c>
      <c r="J216" s="256">
        <v>3.7</v>
      </c>
      <c r="K216" s="256">
        <v>3.6</v>
      </c>
      <c r="L216" s="256">
        <v>0.7</v>
      </c>
      <c r="M216" s="257">
        <f>((J216+K216)/2)+L216</f>
        <v>4.3500000000000005</v>
      </c>
      <c r="O216" s="258">
        <v>0</v>
      </c>
      <c r="P216" s="256">
        <v>0</v>
      </c>
      <c r="Q216" s="256">
        <v>0</v>
      </c>
      <c r="R216" s="257">
        <f>((O216+P216)/2)+Q216</f>
        <v>0</v>
      </c>
      <c r="S216" s="242"/>
      <c r="T216" s="256">
        <v>3.3</v>
      </c>
      <c r="U216" s="256">
        <v>3.2</v>
      </c>
      <c r="V216" s="256">
        <v>0.8</v>
      </c>
      <c r="W216" s="257">
        <f>((T216+U216)/2)+V216</f>
        <v>4.05</v>
      </c>
      <c r="X216" s="243"/>
      <c r="Y216" s="259">
        <f>SUM(M216,R216,W216)</f>
        <v>8.4</v>
      </c>
    </row>
    <row r="217" spans="2:25" ht="14.25">
      <c r="B217" s="251">
        <v>108</v>
      </c>
      <c r="C217" s="260" t="s">
        <v>104</v>
      </c>
      <c r="D217" s="309" t="s">
        <v>210</v>
      </c>
      <c r="F217" s="253">
        <f>SUM(Y217:Y218)</f>
        <v>25.2</v>
      </c>
      <c r="G217" s="254">
        <f>RANK(F217,F$203:F$239)</f>
        <v>8</v>
      </c>
      <c r="H217" s="237"/>
      <c r="I217" s="255" t="s">
        <v>3</v>
      </c>
      <c r="J217" s="256">
        <v>3.3</v>
      </c>
      <c r="K217" s="256">
        <v>3.4</v>
      </c>
      <c r="L217" s="256">
        <v>0.7</v>
      </c>
      <c r="M217" s="257">
        <f>((J217+K217)/2)+L217</f>
        <v>4.05</v>
      </c>
      <c r="O217" s="258">
        <v>3.5</v>
      </c>
      <c r="P217" s="256">
        <v>3.6</v>
      </c>
      <c r="Q217" s="256">
        <v>0.8</v>
      </c>
      <c r="R217" s="257">
        <f>((O217+P217)/2)+Q217</f>
        <v>4.35</v>
      </c>
      <c r="S217" s="242"/>
      <c r="T217" s="256">
        <v>3.2</v>
      </c>
      <c r="U217" s="256">
        <v>3.1</v>
      </c>
      <c r="V217" s="256">
        <v>0.9</v>
      </c>
      <c r="W217" s="257">
        <f>((T217+U217)/2)+V217</f>
        <v>4.050000000000001</v>
      </c>
      <c r="X217" s="243"/>
      <c r="Y217" s="259">
        <f>SUM(M217,R217,W217)</f>
        <v>12.45</v>
      </c>
    </row>
    <row r="218" spans="2:25" ht="12">
      <c r="B218" s="245"/>
      <c r="C218" s="246"/>
      <c r="D218" s="247"/>
      <c r="F218" s="248"/>
      <c r="G218" s="249"/>
      <c r="H218" s="250"/>
      <c r="I218" s="255" t="s">
        <v>4</v>
      </c>
      <c r="J218" s="256">
        <v>3.7</v>
      </c>
      <c r="K218" s="256">
        <v>3.6</v>
      </c>
      <c r="L218" s="256">
        <v>0.7</v>
      </c>
      <c r="M218" s="257">
        <f>((J218+K218)/2)+L218</f>
        <v>4.3500000000000005</v>
      </c>
      <c r="O218" s="258">
        <v>3.6</v>
      </c>
      <c r="P218" s="256">
        <v>3.7</v>
      </c>
      <c r="Q218" s="256">
        <v>0.7</v>
      </c>
      <c r="R218" s="257">
        <f>((O218+P218)/2)+Q218</f>
        <v>4.3500000000000005</v>
      </c>
      <c r="S218" s="242"/>
      <c r="T218" s="256">
        <v>3.4</v>
      </c>
      <c r="U218" s="256">
        <v>3.3</v>
      </c>
      <c r="V218" s="256">
        <v>0.7</v>
      </c>
      <c r="W218" s="257">
        <f>((T218+U218)/2)+V218</f>
        <v>4.05</v>
      </c>
      <c r="X218" s="243"/>
      <c r="Y218" s="259">
        <f>SUM(M218,R218,W218)</f>
        <v>12.75</v>
      </c>
    </row>
    <row r="219" spans="2:25" ht="14.25">
      <c r="B219" s="251">
        <v>109</v>
      </c>
      <c r="C219" s="260" t="s">
        <v>211</v>
      </c>
      <c r="D219" s="309" t="s">
        <v>210</v>
      </c>
      <c r="F219" s="253">
        <f>SUM(Y219:Y220)</f>
        <v>26</v>
      </c>
      <c r="G219" s="254">
        <f>RANK(F219,F$203:F$239)</f>
        <v>4</v>
      </c>
      <c r="H219" s="237"/>
      <c r="I219" s="255" t="s">
        <v>3</v>
      </c>
      <c r="J219" s="256">
        <v>3.3</v>
      </c>
      <c r="K219" s="256">
        <v>3.2</v>
      </c>
      <c r="L219" s="256">
        <v>0.8</v>
      </c>
      <c r="M219" s="257">
        <f>((J219+K219)/2)+L219</f>
        <v>4.05</v>
      </c>
      <c r="O219" s="258">
        <v>3.3</v>
      </c>
      <c r="P219" s="256">
        <v>3.3</v>
      </c>
      <c r="Q219" s="256">
        <v>0.8</v>
      </c>
      <c r="R219" s="257">
        <f>((O219+P219)/2)+Q219</f>
        <v>4.1</v>
      </c>
      <c r="S219" s="242"/>
      <c r="T219" s="256">
        <v>3.2</v>
      </c>
      <c r="U219" s="256">
        <v>3.2</v>
      </c>
      <c r="V219" s="256">
        <v>0.9</v>
      </c>
      <c r="W219" s="257">
        <f>((T219+U219)/2)+V219</f>
        <v>4.1000000000000005</v>
      </c>
      <c r="X219" s="243"/>
      <c r="Y219" s="259">
        <f>SUM(M219,R219,W219)</f>
        <v>12.25</v>
      </c>
    </row>
    <row r="220" spans="2:25" ht="12">
      <c r="B220" s="245"/>
      <c r="C220" s="246"/>
      <c r="D220" s="247"/>
      <c r="F220" s="248"/>
      <c r="G220" s="279"/>
      <c r="H220" s="250"/>
      <c r="I220" s="255" t="s">
        <v>4</v>
      </c>
      <c r="J220" s="256">
        <v>3.6</v>
      </c>
      <c r="K220" s="256">
        <v>3.7</v>
      </c>
      <c r="L220" s="256">
        <v>0.9</v>
      </c>
      <c r="M220" s="257">
        <f>((J220+K220)/2)+L220</f>
        <v>4.550000000000001</v>
      </c>
      <c r="O220" s="258">
        <v>3.5</v>
      </c>
      <c r="P220" s="256">
        <v>3.6</v>
      </c>
      <c r="Q220" s="256">
        <v>0.9</v>
      </c>
      <c r="R220" s="257">
        <f>((O220+P220)/2)+Q220</f>
        <v>4.45</v>
      </c>
      <c r="S220" s="242"/>
      <c r="T220" s="256">
        <v>3.6</v>
      </c>
      <c r="U220" s="256">
        <v>3.5</v>
      </c>
      <c r="V220" s="256">
        <v>1.2</v>
      </c>
      <c r="W220" s="257">
        <f>((T220+U220)/2)+V220</f>
        <v>4.75</v>
      </c>
      <c r="X220" s="243"/>
      <c r="Y220" s="259">
        <f>SUM(M220,R220,W220)</f>
        <v>13.75</v>
      </c>
    </row>
    <row r="221" spans="2:25" ht="14.25">
      <c r="B221" s="251">
        <v>110</v>
      </c>
      <c r="C221" s="260" t="s">
        <v>106</v>
      </c>
      <c r="D221" s="309" t="s">
        <v>210</v>
      </c>
      <c r="F221" s="253">
        <f>SUM(Y221:Y222)</f>
        <v>24</v>
      </c>
      <c r="G221" s="254">
        <f>RANK(F221,F$203:F$239)</f>
        <v>15</v>
      </c>
      <c r="H221" s="237"/>
      <c r="I221" s="255" t="s">
        <v>3</v>
      </c>
      <c r="J221" s="256">
        <v>3.2</v>
      </c>
      <c r="K221" s="256">
        <v>3.2</v>
      </c>
      <c r="L221" s="256">
        <v>0.6000000000000001</v>
      </c>
      <c r="M221" s="257">
        <f>((J221+K221)/2)+L221</f>
        <v>3.8000000000000003</v>
      </c>
      <c r="O221" s="258">
        <v>3.1</v>
      </c>
      <c r="P221" s="256">
        <v>3.1</v>
      </c>
      <c r="Q221" s="256">
        <v>0.7</v>
      </c>
      <c r="R221" s="257">
        <f>((O221+P221)/2)+Q221</f>
        <v>3.8</v>
      </c>
      <c r="S221" s="242"/>
      <c r="T221" s="256">
        <v>3.1</v>
      </c>
      <c r="U221" s="256">
        <v>3.3</v>
      </c>
      <c r="V221" s="256">
        <v>0.7</v>
      </c>
      <c r="W221" s="257">
        <f>((T221+U221)/2)+V221</f>
        <v>3.9000000000000004</v>
      </c>
      <c r="X221" s="243"/>
      <c r="Y221" s="259">
        <f>SUM(M221,R221,W221)</f>
        <v>11.5</v>
      </c>
    </row>
    <row r="222" spans="2:25" ht="12">
      <c r="B222" s="245"/>
      <c r="C222" s="278"/>
      <c r="D222" s="308"/>
      <c r="F222" s="248"/>
      <c r="G222" s="249"/>
      <c r="H222" s="250"/>
      <c r="I222" s="255" t="s">
        <v>4</v>
      </c>
      <c r="J222" s="256">
        <v>3.7</v>
      </c>
      <c r="K222" s="256">
        <v>3.5</v>
      </c>
      <c r="L222" s="256">
        <v>0.7</v>
      </c>
      <c r="M222" s="257">
        <f>((J222+K222)/2)+L222</f>
        <v>4.3</v>
      </c>
      <c r="O222" s="258">
        <v>3.5</v>
      </c>
      <c r="P222" s="256">
        <v>3.3</v>
      </c>
      <c r="Q222" s="256">
        <v>0.7</v>
      </c>
      <c r="R222" s="257">
        <f>((O222+P222)/2)+Q222</f>
        <v>4.1</v>
      </c>
      <c r="S222" s="242"/>
      <c r="T222" s="256">
        <v>3.4</v>
      </c>
      <c r="U222" s="256">
        <v>3.4</v>
      </c>
      <c r="V222" s="256">
        <v>0.7</v>
      </c>
      <c r="W222" s="257">
        <f>((T222+U222)/2)+V222</f>
        <v>4.1</v>
      </c>
      <c r="X222" s="243"/>
      <c r="Y222" s="259">
        <f>SUM(M222,R222,W222)</f>
        <v>12.499999999999998</v>
      </c>
    </row>
    <row r="223" spans="2:25" ht="14.25">
      <c r="B223" s="251">
        <v>111</v>
      </c>
      <c r="C223" s="260" t="s">
        <v>107</v>
      </c>
      <c r="D223" s="309" t="s">
        <v>210</v>
      </c>
      <c r="F223" s="253">
        <f>SUM(Y223:Y224)</f>
        <v>24.7</v>
      </c>
      <c r="G223" s="254">
        <f>RANK(F223,F$203:F$239)</f>
        <v>9</v>
      </c>
      <c r="H223" s="237"/>
      <c r="I223" s="255" t="s">
        <v>3</v>
      </c>
      <c r="J223" s="256">
        <v>3.3</v>
      </c>
      <c r="K223" s="256">
        <v>3.1</v>
      </c>
      <c r="L223" s="256">
        <v>0.7</v>
      </c>
      <c r="M223" s="257">
        <f>((J223+K223)/2)+L223</f>
        <v>3.9000000000000004</v>
      </c>
      <c r="O223" s="258">
        <v>3.4</v>
      </c>
      <c r="P223" s="256">
        <v>3.2</v>
      </c>
      <c r="Q223" s="256">
        <v>0.8</v>
      </c>
      <c r="R223" s="257">
        <f>((O223+P223)/2)+Q223</f>
        <v>4.1</v>
      </c>
      <c r="S223" s="242"/>
      <c r="T223" s="256">
        <v>3.2</v>
      </c>
      <c r="U223" s="256">
        <v>3.4</v>
      </c>
      <c r="V223" s="256">
        <v>0.9</v>
      </c>
      <c r="W223" s="257">
        <f>((T223+U223)/2)+V223</f>
        <v>4.2</v>
      </c>
      <c r="X223" s="243"/>
      <c r="Y223" s="259">
        <f>SUM(M223,R223,W223)</f>
        <v>12.2</v>
      </c>
    </row>
    <row r="224" spans="2:25" ht="12">
      <c r="B224" s="245"/>
      <c r="C224" s="278"/>
      <c r="D224" s="308"/>
      <c r="F224" s="248"/>
      <c r="G224" s="279"/>
      <c r="H224" s="250"/>
      <c r="I224" s="255" t="s">
        <v>4</v>
      </c>
      <c r="J224" s="256">
        <v>3.7</v>
      </c>
      <c r="K224" s="256">
        <v>3.6</v>
      </c>
      <c r="L224" s="256">
        <v>0.7</v>
      </c>
      <c r="M224" s="257">
        <f>((J224+K224)/2)+L224</f>
        <v>4.3500000000000005</v>
      </c>
      <c r="O224" s="258">
        <v>3.5</v>
      </c>
      <c r="P224" s="256">
        <v>3.4</v>
      </c>
      <c r="Q224" s="256">
        <v>0.7</v>
      </c>
      <c r="R224" s="257">
        <f>((O224+P224)/2)+Q224</f>
        <v>4.15</v>
      </c>
      <c r="S224" s="242"/>
      <c r="T224" s="256">
        <v>3.2</v>
      </c>
      <c r="U224" s="256">
        <v>3.2</v>
      </c>
      <c r="V224" s="256">
        <v>0.8</v>
      </c>
      <c r="W224" s="257">
        <f>((T224+U224)/2)+V224</f>
        <v>4</v>
      </c>
      <c r="X224" s="243"/>
      <c r="Y224" s="259">
        <f>SUM(M224,R224,W224)</f>
        <v>12.5</v>
      </c>
    </row>
    <row r="225" spans="2:25" ht="14.25">
      <c r="B225" s="251">
        <v>112</v>
      </c>
      <c r="C225" s="260" t="s">
        <v>212</v>
      </c>
      <c r="D225" s="309" t="s">
        <v>210</v>
      </c>
      <c r="F225" s="253">
        <f>SUM(Y225:Y226)</f>
        <v>24.450000000000003</v>
      </c>
      <c r="G225" s="254">
        <f>RANK(F225,F$203:F$239)</f>
        <v>12</v>
      </c>
      <c r="H225" s="237"/>
      <c r="I225" s="255" t="s">
        <v>3</v>
      </c>
      <c r="J225" s="256">
        <v>3.2</v>
      </c>
      <c r="K225" s="256">
        <v>3.4</v>
      </c>
      <c r="L225" s="256">
        <v>0.6000000000000001</v>
      </c>
      <c r="M225" s="257">
        <f>((J225+K225)/2)+L225</f>
        <v>3.9</v>
      </c>
      <c r="O225" s="258">
        <v>3.4</v>
      </c>
      <c r="P225" s="256">
        <v>3.5</v>
      </c>
      <c r="Q225" s="256">
        <v>0.6000000000000001</v>
      </c>
      <c r="R225" s="257">
        <f>((O225+P225)/2)+Q225</f>
        <v>4.050000000000001</v>
      </c>
      <c r="S225" s="242"/>
      <c r="T225" s="256">
        <v>3.2</v>
      </c>
      <c r="U225" s="256">
        <v>3.3</v>
      </c>
      <c r="V225" s="256">
        <v>0.7</v>
      </c>
      <c r="W225" s="257">
        <f>((T225+U225)/2)+V225</f>
        <v>3.95</v>
      </c>
      <c r="X225" s="243"/>
      <c r="Y225" s="259">
        <f>SUM(M225,R225,W225)</f>
        <v>11.900000000000002</v>
      </c>
    </row>
    <row r="226" spans="2:25" ht="12">
      <c r="B226" s="245"/>
      <c r="C226" s="278"/>
      <c r="D226" s="308"/>
      <c r="F226" s="248"/>
      <c r="G226" s="249"/>
      <c r="H226" s="250"/>
      <c r="I226" s="255" t="s">
        <v>4</v>
      </c>
      <c r="J226" s="256">
        <v>3.6</v>
      </c>
      <c r="K226" s="256">
        <v>3.5</v>
      </c>
      <c r="L226" s="256">
        <v>0.7</v>
      </c>
      <c r="M226" s="257">
        <f>((J226+K226)/2)+L226</f>
        <v>4.25</v>
      </c>
      <c r="O226" s="258">
        <v>3.5</v>
      </c>
      <c r="P226" s="256">
        <v>3.3</v>
      </c>
      <c r="Q226" s="256">
        <v>0.7</v>
      </c>
      <c r="R226" s="257">
        <f>((O226+P226)/2)+Q226</f>
        <v>4.1</v>
      </c>
      <c r="S226" s="242"/>
      <c r="T226" s="256">
        <v>3.5</v>
      </c>
      <c r="U226" s="256">
        <v>3.5</v>
      </c>
      <c r="V226" s="256">
        <v>0.7</v>
      </c>
      <c r="W226" s="257">
        <f>((T226+U226)/2)+V226</f>
        <v>4.2</v>
      </c>
      <c r="X226" s="243"/>
      <c r="Y226" s="259">
        <f>SUM(M226,R226,W226)</f>
        <v>12.55</v>
      </c>
    </row>
    <row r="227" spans="2:25" ht="14.25">
      <c r="B227" s="251">
        <v>113</v>
      </c>
      <c r="C227" s="260" t="s">
        <v>213</v>
      </c>
      <c r="D227" s="309" t="s">
        <v>210</v>
      </c>
      <c r="F227" s="253">
        <f>SUM(Y227:Y228)</f>
        <v>24.6</v>
      </c>
      <c r="G227" s="254">
        <f>RANK(F227,F$203:F$239)</f>
        <v>10</v>
      </c>
      <c r="H227" s="237"/>
      <c r="I227" s="255" t="s">
        <v>3</v>
      </c>
      <c r="J227" s="256">
        <v>3.5</v>
      </c>
      <c r="K227" s="256">
        <v>3.4</v>
      </c>
      <c r="L227" s="256">
        <v>0.5</v>
      </c>
      <c r="M227" s="257">
        <f>((J227+K227)/2)+L227</f>
        <v>3.95</v>
      </c>
      <c r="O227" s="258">
        <v>3.1</v>
      </c>
      <c r="P227" s="256">
        <v>3.2</v>
      </c>
      <c r="Q227" s="256">
        <v>0.6000000000000001</v>
      </c>
      <c r="R227" s="257">
        <f>((O227+P227)/2)+Q227</f>
        <v>3.7500000000000004</v>
      </c>
      <c r="S227" s="242"/>
      <c r="T227" s="256">
        <v>3.2</v>
      </c>
      <c r="U227" s="256">
        <v>3.1</v>
      </c>
      <c r="V227" s="256">
        <v>0.7</v>
      </c>
      <c r="W227" s="257">
        <f>((T227+U227)/2)+V227</f>
        <v>3.8500000000000005</v>
      </c>
      <c r="X227" s="243"/>
      <c r="Y227" s="259">
        <f>SUM(M227,R227,W227)</f>
        <v>11.55</v>
      </c>
    </row>
    <row r="228" spans="2:25" ht="12.75">
      <c r="B228" s="245"/>
      <c r="C228" s="281"/>
      <c r="D228" s="310"/>
      <c r="F228" s="248"/>
      <c r="G228" s="279"/>
      <c r="H228" s="250"/>
      <c r="I228" s="255" t="s">
        <v>4</v>
      </c>
      <c r="J228" s="256">
        <v>3.8</v>
      </c>
      <c r="K228" s="256">
        <v>3.7</v>
      </c>
      <c r="L228" s="256">
        <v>0.7</v>
      </c>
      <c r="M228" s="257">
        <f>((J228+K228)/2)+L228</f>
        <v>4.45</v>
      </c>
      <c r="O228" s="258">
        <v>3.6</v>
      </c>
      <c r="P228" s="256">
        <v>3.5</v>
      </c>
      <c r="Q228" s="256">
        <v>0.7</v>
      </c>
      <c r="R228" s="257">
        <f>((O228+P228)/2)+Q228</f>
        <v>4.25</v>
      </c>
      <c r="S228" s="242"/>
      <c r="T228" s="256">
        <v>3.7</v>
      </c>
      <c r="U228" s="256">
        <v>3.6</v>
      </c>
      <c r="V228" s="256">
        <v>0.7</v>
      </c>
      <c r="W228" s="257">
        <f>((T228+U228)/2)+V228</f>
        <v>4.3500000000000005</v>
      </c>
      <c r="X228" s="243"/>
      <c r="Y228" s="259">
        <f>SUM(M228,R228,W228)</f>
        <v>13.05</v>
      </c>
    </row>
    <row r="229" spans="2:25" ht="14.25">
      <c r="B229" s="251">
        <v>114</v>
      </c>
      <c r="C229" s="260" t="s">
        <v>214</v>
      </c>
      <c r="D229" s="309" t="s">
        <v>210</v>
      </c>
      <c r="F229" s="253">
        <f>SUM(Y229:Y230)</f>
        <v>22.650000000000002</v>
      </c>
      <c r="G229" s="254">
        <f>RANK(F229,F$203:F$239)</f>
        <v>16</v>
      </c>
      <c r="H229" s="237"/>
      <c r="I229" s="255" t="s">
        <v>3</v>
      </c>
      <c r="J229" s="256">
        <v>3</v>
      </c>
      <c r="K229" s="256">
        <v>2.9</v>
      </c>
      <c r="L229" s="256">
        <v>0.5</v>
      </c>
      <c r="M229" s="257">
        <f>((J229+K229)/2)+L229</f>
        <v>3.45</v>
      </c>
      <c r="O229" s="258">
        <v>2.9</v>
      </c>
      <c r="P229" s="256">
        <v>2.9</v>
      </c>
      <c r="Q229" s="256">
        <v>0.6000000000000001</v>
      </c>
      <c r="R229" s="257">
        <f>((O229+P229)/2)+Q229</f>
        <v>3.5</v>
      </c>
      <c r="S229" s="242"/>
      <c r="T229" s="256">
        <v>2.6</v>
      </c>
      <c r="U229" s="256">
        <v>2.3</v>
      </c>
      <c r="V229" s="256">
        <v>0.7</v>
      </c>
      <c r="W229" s="257">
        <f>((T229+U229)/2)+V229</f>
        <v>3.1500000000000004</v>
      </c>
      <c r="X229" s="243"/>
      <c r="Y229" s="259">
        <f>SUM(M229,R229,W229)</f>
        <v>10.100000000000001</v>
      </c>
    </row>
    <row r="230" spans="2:25" ht="12.75">
      <c r="B230" s="245"/>
      <c r="C230" s="281"/>
      <c r="D230" s="310"/>
      <c r="F230" s="248"/>
      <c r="G230" s="279"/>
      <c r="H230" s="250"/>
      <c r="I230" s="255" t="s">
        <v>4</v>
      </c>
      <c r="J230" s="256">
        <v>3.5</v>
      </c>
      <c r="K230" s="256">
        <v>3.5</v>
      </c>
      <c r="L230" s="256">
        <v>0.7</v>
      </c>
      <c r="M230" s="257">
        <f>((J230+K230)/2)+L230</f>
        <v>4.2</v>
      </c>
      <c r="O230" s="258">
        <v>3.5</v>
      </c>
      <c r="P230" s="256">
        <v>3.3</v>
      </c>
      <c r="Q230" s="256">
        <v>0.7</v>
      </c>
      <c r="R230" s="257">
        <f>((O230+P230)/2)+Q230</f>
        <v>4.1</v>
      </c>
      <c r="S230" s="242"/>
      <c r="T230" s="256">
        <v>3.5</v>
      </c>
      <c r="U230" s="256">
        <v>3.6</v>
      </c>
      <c r="V230" s="256">
        <v>0.7</v>
      </c>
      <c r="W230" s="257">
        <f>((T230+U230)/2)+V230</f>
        <v>4.25</v>
      </c>
      <c r="X230" s="243"/>
      <c r="Y230" s="259">
        <f>SUM(M230,R230,W230)</f>
        <v>12.55</v>
      </c>
    </row>
    <row r="231" spans="2:25" ht="14.25">
      <c r="B231" s="251">
        <v>115</v>
      </c>
      <c r="C231" s="2" t="s">
        <v>215</v>
      </c>
      <c r="D231" s="309" t="s">
        <v>210</v>
      </c>
      <c r="F231" s="253">
        <f>SUM(Y231:Y232)</f>
        <v>24.55</v>
      </c>
      <c r="G231" s="254">
        <f>RANK(F231,F$203:F$239)</f>
        <v>11</v>
      </c>
      <c r="H231" s="237"/>
      <c r="I231" s="255" t="s">
        <v>3</v>
      </c>
      <c r="J231" s="256">
        <v>3.3</v>
      </c>
      <c r="K231" s="256">
        <v>3.3</v>
      </c>
      <c r="L231" s="256">
        <v>0.5</v>
      </c>
      <c r="M231" s="257">
        <f>((J231+K231)/2)+L231</f>
        <v>3.8</v>
      </c>
      <c r="O231" s="258">
        <v>3.3</v>
      </c>
      <c r="P231" s="256">
        <v>3.2</v>
      </c>
      <c r="Q231" s="256">
        <v>0.6000000000000001</v>
      </c>
      <c r="R231" s="257">
        <f>((O231+P231)/2)+Q231</f>
        <v>3.85</v>
      </c>
      <c r="S231" s="242"/>
      <c r="T231" s="256">
        <v>3.2</v>
      </c>
      <c r="U231" s="256">
        <v>3.1</v>
      </c>
      <c r="V231" s="256">
        <v>0.7</v>
      </c>
      <c r="W231" s="257">
        <f>((T231+U231)/2)+V231</f>
        <v>3.8500000000000005</v>
      </c>
      <c r="X231" s="243"/>
      <c r="Y231" s="259">
        <f>SUM(M231,R231,W231)</f>
        <v>11.5</v>
      </c>
    </row>
    <row r="232" spans="2:25" ht="12">
      <c r="B232" s="245"/>
      <c r="C232" s="278"/>
      <c r="D232" s="308"/>
      <c r="F232" s="248"/>
      <c r="G232" s="279"/>
      <c r="H232" s="250"/>
      <c r="I232" s="255" t="s">
        <v>4</v>
      </c>
      <c r="J232" s="256">
        <v>3.8</v>
      </c>
      <c r="K232" s="256">
        <v>3.7</v>
      </c>
      <c r="L232" s="256">
        <v>0.7</v>
      </c>
      <c r="M232" s="257">
        <f>((J232+K232)/2)+L232</f>
        <v>4.45</v>
      </c>
      <c r="O232" s="258">
        <v>3.7</v>
      </c>
      <c r="P232" s="256">
        <v>3.6</v>
      </c>
      <c r="Q232" s="256">
        <v>0.7</v>
      </c>
      <c r="R232" s="257">
        <f>((O232+P232)/2)+Q232</f>
        <v>4.3500000000000005</v>
      </c>
      <c r="S232" s="242"/>
      <c r="T232" s="256">
        <v>3.6</v>
      </c>
      <c r="U232" s="256">
        <v>3.5</v>
      </c>
      <c r="V232" s="256">
        <v>0.7</v>
      </c>
      <c r="W232" s="257">
        <f>((T232+U232)/2)+V232</f>
        <v>4.25</v>
      </c>
      <c r="X232" s="243"/>
      <c r="Y232" s="259">
        <f>SUM(M232,R232,W232)</f>
        <v>13.05</v>
      </c>
    </row>
    <row r="233" spans="2:25" ht="14.25">
      <c r="B233" s="251">
        <v>116</v>
      </c>
      <c r="C233" s="260" t="s">
        <v>111</v>
      </c>
      <c r="D233" s="309" t="s">
        <v>210</v>
      </c>
      <c r="F233" s="253">
        <f>SUM(Y233:Y234)</f>
        <v>26.05</v>
      </c>
      <c r="G233" s="254">
        <f>RANK(F233,F$203:F$239)</f>
        <v>3</v>
      </c>
      <c r="H233" s="237"/>
      <c r="I233" s="255" t="s">
        <v>3</v>
      </c>
      <c r="J233" s="256">
        <v>3.4</v>
      </c>
      <c r="K233" s="256">
        <v>3.4</v>
      </c>
      <c r="L233" s="256">
        <v>0.8</v>
      </c>
      <c r="M233" s="257">
        <f>((J233+K233)/2)+L233</f>
        <v>4.2</v>
      </c>
      <c r="O233" s="258">
        <v>3.3</v>
      </c>
      <c r="P233" s="256">
        <v>3.3</v>
      </c>
      <c r="Q233" s="256">
        <v>0.8</v>
      </c>
      <c r="R233" s="257">
        <f>((O233+P233)/2)+Q233</f>
        <v>4.1</v>
      </c>
      <c r="S233" s="242"/>
      <c r="T233" s="256">
        <v>3</v>
      </c>
      <c r="U233" s="256">
        <v>2.8</v>
      </c>
      <c r="V233" s="256">
        <v>0.9</v>
      </c>
      <c r="W233" s="257">
        <f>((T233+U233)/2)+V233</f>
        <v>3.8</v>
      </c>
      <c r="X233" s="243"/>
      <c r="Y233" s="259">
        <f>SUM(M233,R233,W233)</f>
        <v>12.100000000000001</v>
      </c>
    </row>
    <row r="234" spans="2:25" ht="12.75">
      <c r="B234" s="245"/>
      <c r="C234" s="311"/>
      <c r="D234" s="310"/>
      <c r="F234" s="248"/>
      <c r="G234" s="279"/>
      <c r="H234" s="250"/>
      <c r="I234" s="255" t="s">
        <v>4</v>
      </c>
      <c r="J234" s="256">
        <v>3.7</v>
      </c>
      <c r="K234" s="256">
        <v>3.6</v>
      </c>
      <c r="L234" s="256">
        <v>0.8</v>
      </c>
      <c r="M234" s="257">
        <f>((J234+K234)/2)+L234</f>
        <v>4.45</v>
      </c>
      <c r="O234" s="258">
        <v>3.6</v>
      </c>
      <c r="P234" s="256">
        <v>3.8</v>
      </c>
      <c r="Q234" s="256">
        <v>1</v>
      </c>
      <c r="R234" s="257">
        <f>((O234+P234)/2)+Q234</f>
        <v>4.7</v>
      </c>
      <c r="S234" s="242"/>
      <c r="T234" s="256">
        <v>3.6</v>
      </c>
      <c r="U234" s="256">
        <v>3.6</v>
      </c>
      <c r="V234" s="256">
        <v>1.2</v>
      </c>
      <c r="W234" s="257">
        <f>((T234+U234)/2)+V234</f>
        <v>4.8</v>
      </c>
      <c r="X234" s="243"/>
      <c r="Y234" s="259">
        <f>SUM(M234,R234,W234)</f>
        <v>13.95</v>
      </c>
    </row>
    <row r="235" spans="2:25" ht="14.25">
      <c r="B235" s="251">
        <v>117</v>
      </c>
      <c r="C235" s="260" t="s">
        <v>112</v>
      </c>
      <c r="D235" s="309" t="s">
        <v>210</v>
      </c>
      <c r="F235" s="253">
        <f>SUM(Y235:Y236)</f>
        <v>26.650000000000002</v>
      </c>
      <c r="G235" s="254">
        <f>RANK(F235,F$203:F$239)</f>
        <v>1</v>
      </c>
      <c r="H235" s="237"/>
      <c r="I235" s="255" t="s">
        <v>3</v>
      </c>
      <c r="J235" s="256">
        <v>3.5</v>
      </c>
      <c r="K235" s="256">
        <v>3.5</v>
      </c>
      <c r="L235" s="256">
        <v>0.8</v>
      </c>
      <c r="M235" s="257">
        <f>((J235+K235)/2)+L235</f>
        <v>4.3</v>
      </c>
      <c r="O235" s="258">
        <v>3.4</v>
      </c>
      <c r="P235" s="256">
        <v>3.4</v>
      </c>
      <c r="Q235" s="256">
        <v>0.8</v>
      </c>
      <c r="R235" s="257">
        <f>((O235+P235)/2)+Q235</f>
        <v>4.2</v>
      </c>
      <c r="S235" s="242"/>
      <c r="T235" s="256">
        <v>3.3</v>
      </c>
      <c r="U235" s="256">
        <v>3.4</v>
      </c>
      <c r="V235" s="256">
        <v>0.9</v>
      </c>
      <c r="W235" s="257">
        <f>((T235+U235)/2)+V235</f>
        <v>4.25</v>
      </c>
      <c r="X235" s="243"/>
      <c r="Y235" s="259">
        <f>SUM(M235,R235,W235)</f>
        <v>12.75</v>
      </c>
    </row>
    <row r="236" spans="2:25" ht="12.75">
      <c r="B236" s="245"/>
      <c r="C236" s="311"/>
      <c r="D236" s="310"/>
      <c r="F236" s="248"/>
      <c r="G236" s="279"/>
      <c r="H236" s="250"/>
      <c r="I236" s="255" t="s">
        <v>4</v>
      </c>
      <c r="J236" s="256">
        <v>3.6</v>
      </c>
      <c r="K236" s="256">
        <v>3.5</v>
      </c>
      <c r="L236" s="256">
        <v>0.8</v>
      </c>
      <c r="M236" s="257">
        <f>((J236+K236)/2)+L236</f>
        <v>4.35</v>
      </c>
      <c r="O236" s="258">
        <v>3.7</v>
      </c>
      <c r="P236" s="256">
        <v>3.7</v>
      </c>
      <c r="Q236" s="256">
        <v>1</v>
      </c>
      <c r="R236" s="257">
        <f>((O236+P236)/2)+Q236</f>
        <v>4.7</v>
      </c>
      <c r="S236" s="242"/>
      <c r="T236" s="256">
        <v>3.7</v>
      </c>
      <c r="U236" s="256">
        <v>3.6</v>
      </c>
      <c r="V236" s="256">
        <v>1.2</v>
      </c>
      <c r="W236" s="257">
        <f>((T236+U236)/2)+V236</f>
        <v>4.8500000000000005</v>
      </c>
      <c r="X236" s="243"/>
      <c r="Y236" s="259">
        <f>SUM(M236,R236,W236)</f>
        <v>13.900000000000002</v>
      </c>
    </row>
    <row r="237" spans="2:25" ht="14.25">
      <c r="B237" s="251">
        <v>118</v>
      </c>
      <c r="C237" s="260" t="s">
        <v>216</v>
      </c>
      <c r="D237" s="309" t="s">
        <v>210</v>
      </c>
      <c r="F237" s="253">
        <f>SUM(Y237:Y238)</f>
        <v>25.8</v>
      </c>
      <c r="G237" s="254">
        <f>RANK(F237,F$203:F$239)</f>
        <v>5</v>
      </c>
      <c r="H237" s="237"/>
      <c r="I237" s="255" t="s">
        <v>3</v>
      </c>
      <c r="J237" s="256">
        <v>3.4</v>
      </c>
      <c r="K237" s="256">
        <v>3.4</v>
      </c>
      <c r="L237" s="256">
        <v>0.8</v>
      </c>
      <c r="M237" s="257">
        <f>((J237+K237)/2)+L237</f>
        <v>4.2</v>
      </c>
      <c r="O237" s="258">
        <v>3.2</v>
      </c>
      <c r="P237" s="256">
        <v>3.3</v>
      </c>
      <c r="Q237" s="256">
        <v>0.8</v>
      </c>
      <c r="R237" s="257">
        <f>((O237+P237)/2)+Q237</f>
        <v>4.05</v>
      </c>
      <c r="S237" s="242"/>
      <c r="T237" s="256">
        <v>3.2</v>
      </c>
      <c r="U237" s="256">
        <v>3.2</v>
      </c>
      <c r="V237" s="256">
        <v>0.9</v>
      </c>
      <c r="W237" s="257">
        <f>((T237+U237)/2)+V237</f>
        <v>4.1000000000000005</v>
      </c>
      <c r="X237" s="243"/>
      <c r="Y237" s="259">
        <f>SUM(M237,R237,W237)</f>
        <v>12.350000000000001</v>
      </c>
    </row>
    <row r="238" spans="2:25" ht="12.75">
      <c r="B238" s="245"/>
      <c r="C238" s="311"/>
      <c r="D238" s="310"/>
      <c r="F238" s="248"/>
      <c r="G238" s="279"/>
      <c r="H238" s="250"/>
      <c r="I238" s="255" t="s">
        <v>4</v>
      </c>
      <c r="J238" s="256">
        <v>3.6</v>
      </c>
      <c r="K238" s="256">
        <v>3.6</v>
      </c>
      <c r="L238" s="256">
        <v>0.9</v>
      </c>
      <c r="M238" s="257">
        <f>((J238+K238)/2)+L238</f>
        <v>4.5</v>
      </c>
      <c r="O238" s="258">
        <v>3.7</v>
      </c>
      <c r="P238" s="256">
        <v>3.5</v>
      </c>
      <c r="Q238" s="256">
        <v>0.9</v>
      </c>
      <c r="R238" s="257">
        <f>((O238+P238)/2)+Q238</f>
        <v>4.5</v>
      </c>
      <c r="S238" s="242"/>
      <c r="T238" s="256">
        <v>3.6</v>
      </c>
      <c r="U238" s="256">
        <v>3.5</v>
      </c>
      <c r="V238" s="256">
        <v>0.9</v>
      </c>
      <c r="W238" s="257">
        <f>((T238+U238)/2)+V238</f>
        <v>4.45</v>
      </c>
      <c r="X238" s="243"/>
      <c r="Y238" s="259">
        <f>SUM(M238,R238,W238)</f>
        <v>13.45</v>
      </c>
    </row>
    <row r="239" spans="2:25" ht="14.25">
      <c r="B239" s="251">
        <v>119</v>
      </c>
      <c r="C239" s="260" t="s">
        <v>217</v>
      </c>
      <c r="D239" s="309" t="s">
        <v>210</v>
      </c>
      <c r="F239" s="253">
        <f>SUM(Y239:Y240)</f>
        <v>25.500000000000004</v>
      </c>
      <c r="G239" s="254">
        <f>RANK(F239,F$203:F$239)</f>
        <v>6</v>
      </c>
      <c r="H239" s="237"/>
      <c r="I239" s="255" t="s">
        <v>3</v>
      </c>
      <c r="J239" s="256">
        <v>3.1</v>
      </c>
      <c r="K239" s="256">
        <v>3.3</v>
      </c>
      <c r="L239" s="256">
        <v>0.7</v>
      </c>
      <c r="M239" s="257">
        <f>((J239+K239)/2)+L239</f>
        <v>3.9000000000000004</v>
      </c>
      <c r="O239" s="258">
        <v>3.2</v>
      </c>
      <c r="P239" s="256">
        <v>3.2</v>
      </c>
      <c r="Q239" s="256">
        <v>0.8</v>
      </c>
      <c r="R239" s="257">
        <f>((O239+P239)/2)+Q239</f>
        <v>4</v>
      </c>
      <c r="S239" s="242"/>
      <c r="T239" s="256">
        <v>3.1</v>
      </c>
      <c r="U239" s="256">
        <v>2.9</v>
      </c>
      <c r="V239" s="256">
        <v>0.9</v>
      </c>
      <c r="W239" s="257">
        <f>((T239+U239)/2)+V239</f>
        <v>3.9</v>
      </c>
      <c r="X239" s="243"/>
      <c r="Y239" s="259">
        <f>SUM(M239,R239,W239)</f>
        <v>11.8</v>
      </c>
    </row>
    <row r="240" spans="2:25" ht="12.75">
      <c r="B240" s="261"/>
      <c r="C240" s="297"/>
      <c r="D240" s="298"/>
      <c r="E240" s="95"/>
      <c r="F240" s="262"/>
      <c r="G240" s="263"/>
      <c r="H240" s="250"/>
      <c r="I240" s="255" t="s">
        <v>4</v>
      </c>
      <c r="J240" s="256">
        <v>3.7</v>
      </c>
      <c r="K240" s="256">
        <v>3.7</v>
      </c>
      <c r="L240" s="256">
        <v>0.9</v>
      </c>
      <c r="M240" s="257">
        <f>((J240+K240)/2)+L240</f>
        <v>4.6000000000000005</v>
      </c>
      <c r="O240" s="258">
        <v>3.7</v>
      </c>
      <c r="P240" s="256">
        <v>3.6</v>
      </c>
      <c r="Q240" s="256">
        <v>0.9</v>
      </c>
      <c r="R240" s="257">
        <f>((O240+P240)/2)+Q240</f>
        <v>4.550000000000001</v>
      </c>
      <c r="S240" s="242"/>
      <c r="T240" s="256">
        <v>3.7</v>
      </c>
      <c r="U240" s="256">
        <v>3.6</v>
      </c>
      <c r="V240" s="256">
        <v>0.9</v>
      </c>
      <c r="W240" s="257">
        <f>((T240+U240)/2)+V240</f>
        <v>4.550000000000001</v>
      </c>
      <c r="X240" s="243"/>
      <c r="Y240" s="259">
        <f>SUM(M240,R240,W240)</f>
        <v>13.700000000000003</v>
      </c>
    </row>
  </sheetData>
  <sheetProtection selectLockedCells="1" selectUnlockedCells="1"/>
  <mergeCells count="21">
    <mergeCell ref="J7:K7"/>
    <mergeCell ref="O7:P7"/>
    <mergeCell ref="T7:U7"/>
    <mergeCell ref="J30:K30"/>
    <mergeCell ref="O30:P30"/>
    <mergeCell ref="T30:U30"/>
    <mergeCell ref="J53:K53"/>
    <mergeCell ref="O53:P53"/>
    <mergeCell ref="T53:U53"/>
    <mergeCell ref="J62:K62"/>
    <mergeCell ref="O62:P62"/>
    <mergeCell ref="T62:U62"/>
    <mergeCell ref="J119:K119"/>
    <mergeCell ref="O119:P119"/>
    <mergeCell ref="T119:U119"/>
    <mergeCell ref="J162:K162"/>
    <mergeCell ref="O162:P162"/>
    <mergeCell ref="T162:U162"/>
    <mergeCell ref="J201:K201"/>
    <mergeCell ref="O201:P201"/>
    <mergeCell ref="T201:U201"/>
  </mergeCells>
  <printOptions/>
  <pageMargins left="0.7875" right="0.7875" top="1.0527777777777778" bottom="1.0527777777777778" header="0.7875" footer="0.7875"/>
  <pageSetup horizontalDpi="300" verticalDpi="300" orientation="landscape" paperSize="9" scale="51"/>
  <headerFooter alignWithMargins="0">
    <oddHeader>&amp;C&amp;"Times New Roman,Standaard"&amp;12&amp;A</oddHeader>
    <oddFooter>&amp;C&amp;"Times New Roman,Standaard"&amp;12Pagina &amp;P</oddFooter>
  </headerFooter>
  <rowBreaks count="4" manualBreakCount="4">
    <brk id="58" max="255" man="1"/>
    <brk id="115" max="255" man="1"/>
    <brk id="158" max="255" man="1"/>
    <brk id="19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Jeroen</dc:creator>
  <cp:keywords/>
  <dc:description/>
  <cp:lastModifiedBy/>
  <cp:lastPrinted>2012-06-16T13:18:02Z</cp:lastPrinted>
  <dcterms:created xsi:type="dcterms:W3CDTF">2007-02-15T18:28:56Z</dcterms:created>
  <dcterms:modified xsi:type="dcterms:W3CDTF">2012-06-17T16:30:11Z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Jeroen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