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Baan 1 en 2" sheetId="1" r:id="rId1"/>
    <sheet name="Baan 3 en 4" sheetId="2" r:id="rId2"/>
  </sheets>
  <definedNames>
    <definedName name="_xlnm.Print_Titles" localSheetId="0">'Baan 1 en 2'!$1:$3</definedName>
  </definedNames>
  <calcPr fullCalcOnLoad="1"/>
</workbook>
</file>

<file path=xl/sharedStrings.xml><?xml version="1.0" encoding="utf-8"?>
<sst xmlns="http://schemas.openxmlformats.org/spreadsheetml/2006/main" count="263" uniqueCount="55">
  <si>
    <t xml:space="preserve">UITSLAGENLIJST TELCOMMISSIE  </t>
  </si>
  <si>
    <t>IAG Springwedstrijd 2015</t>
  </si>
  <si>
    <t>Baan 1 en 2</t>
  </si>
  <si>
    <t>Minitrampoline</t>
  </si>
  <si>
    <t>Springtoestel</t>
  </si>
  <si>
    <t>Heren Senioren A</t>
  </si>
  <si>
    <t>Uitvoering</t>
  </si>
  <si>
    <t>Moeilijkheid</t>
  </si>
  <si>
    <t>Totaal</t>
  </si>
  <si>
    <t>Naam</t>
  </si>
  <si>
    <t>Jury 1</t>
  </si>
  <si>
    <t>Jury 2</t>
  </si>
  <si>
    <t>Subtot</t>
  </si>
  <si>
    <t xml:space="preserve">Jury 1 </t>
  </si>
  <si>
    <t>Totaal M</t>
  </si>
  <si>
    <t>Totaal S</t>
  </si>
  <si>
    <t>M&amp;S</t>
  </si>
  <si>
    <t>Plaats</t>
  </si>
  <si>
    <t>Excelsior Leiden</t>
  </si>
  <si>
    <t>Turnschool Rijssen</t>
  </si>
  <si>
    <t>Turn Totaal Langedijk</t>
  </si>
  <si>
    <t>STAR Rotterdam 1</t>
  </si>
  <si>
    <t>STAR Rotterdam 2</t>
  </si>
  <si>
    <t>Dames Senioren A</t>
  </si>
  <si>
    <t>GV Elistha Elst</t>
  </si>
  <si>
    <t>STAR Rotterdam 3</t>
  </si>
  <si>
    <t>STAR Rotterdam 4</t>
  </si>
  <si>
    <t>Dames/Mix Junioren A</t>
  </si>
  <si>
    <t>Elistha Elst</t>
  </si>
  <si>
    <t>STAR Rotterdam</t>
  </si>
  <si>
    <t>Exalto Sport Lunteren</t>
  </si>
  <si>
    <t>Mix Jeugd A</t>
  </si>
  <si>
    <t>Heren/Mix Junioren B</t>
  </si>
  <si>
    <t>Longa Utrecht</t>
  </si>
  <si>
    <t>Animo Hoogvliet</t>
  </si>
  <si>
    <t>Dames Senioren B</t>
  </si>
  <si>
    <t>Wilhelmina Bocholtz</t>
  </si>
  <si>
    <t>Trafo Steenbergen</t>
  </si>
  <si>
    <t>Excelsior Leiden 1</t>
  </si>
  <si>
    <t>Excelsior Leiden 2</t>
  </si>
  <si>
    <t>MTV Middelburg</t>
  </si>
  <si>
    <t>TVC Coevorden 1</t>
  </si>
  <si>
    <t>TVC Coevorden 2</t>
  </si>
  <si>
    <t>Baan 3 en 4</t>
  </si>
  <si>
    <t>Heren/Mix Senioren B</t>
  </si>
  <si>
    <t>Dames/Mix Jeugd B</t>
  </si>
  <si>
    <t>TVC Coevorden</t>
  </si>
  <si>
    <t>Dames Junioren B</t>
  </si>
  <si>
    <t>Sportuna Spijkenisse 1</t>
  </si>
  <si>
    <t>Sportuna Spijkenisse 2</t>
  </si>
  <si>
    <t>Trafo Steenbergen 1</t>
  </si>
  <si>
    <t>Trafo Steenbergen 2</t>
  </si>
  <si>
    <t>Animo Hoogvliet 1</t>
  </si>
  <si>
    <t>Animo Hoogvliet 2</t>
  </si>
  <si>
    <t>TVC Coevorden 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</si>
</sst>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18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horizontal="left"/>
      <protection/>
    </xf>
    <xf numFmtId="164" fontId="1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/>
      <protection locked="0"/>
    </xf>
    <xf numFmtId="164" fontId="5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 horizontal="left"/>
      <protection/>
    </xf>
    <xf numFmtId="164" fontId="1" fillId="0" borderId="0" xfId="0" applyFont="1" applyAlignment="1" applyProtection="1">
      <alignment/>
      <protection/>
    </xf>
    <xf numFmtId="164" fontId="6" fillId="0" borderId="0" xfId="0" applyFont="1" applyAlignment="1" applyProtection="1">
      <alignment horizontal="right"/>
      <protection/>
    </xf>
    <xf numFmtId="164" fontId="7" fillId="0" borderId="0" xfId="0" applyFont="1" applyAlignment="1" applyProtection="1">
      <alignment horizontal="left"/>
      <protection/>
    </xf>
    <xf numFmtId="164" fontId="1" fillId="0" borderId="0" xfId="0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164" fontId="7" fillId="0" borderId="0" xfId="0" applyFont="1" applyAlignment="1" applyProtection="1">
      <alignment/>
      <protection/>
    </xf>
    <xf numFmtId="164" fontId="7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/>
      <protection/>
    </xf>
    <xf numFmtId="164" fontId="9" fillId="0" borderId="1" xfId="0" applyFont="1" applyBorder="1" applyAlignment="1" applyProtection="1">
      <alignment horizontal="center"/>
      <protection/>
    </xf>
    <xf numFmtId="165" fontId="10" fillId="0" borderId="2" xfId="0" applyNumberFormat="1" applyFont="1" applyBorder="1" applyAlignment="1" applyProtection="1">
      <alignment horizontal="center"/>
      <protection locked="0"/>
    </xf>
    <xf numFmtId="164" fontId="4" fillId="0" borderId="3" xfId="0" applyFont="1" applyBorder="1" applyAlignment="1" applyProtection="1">
      <alignment/>
      <protection/>
    </xf>
    <xf numFmtId="164" fontId="4" fillId="2" borderId="3" xfId="0" applyFont="1" applyFill="1" applyBorder="1" applyAlignment="1" applyProtection="1">
      <alignment/>
      <protection/>
    </xf>
    <xf numFmtId="164" fontId="4" fillId="3" borderId="3" xfId="0" applyFont="1" applyFill="1" applyBorder="1" applyAlignment="1" applyProtection="1">
      <alignment/>
      <protection/>
    </xf>
    <xf numFmtId="164" fontId="11" fillId="0" borderId="3" xfId="0" applyFont="1" applyBorder="1" applyAlignment="1" applyProtection="1">
      <alignment/>
      <protection/>
    </xf>
    <xf numFmtId="164" fontId="11" fillId="0" borderId="3" xfId="0" applyFont="1" applyFill="1" applyBorder="1" applyAlignment="1" applyProtection="1">
      <alignment horizontal="center"/>
      <protection/>
    </xf>
    <xf numFmtId="164" fontId="10" fillId="0" borderId="4" xfId="0" applyFont="1" applyBorder="1" applyAlignment="1" applyProtection="1">
      <alignment horizontal="center"/>
      <protection locked="0"/>
    </xf>
    <xf numFmtId="165" fontId="11" fillId="0" borderId="3" xfId="0" applyNumberFormat="1" applyFont="1" applyBorder="1" applyAlignment="1" applyProtection="1">
      <alignment horizontal="center"/>
      <protection/>
    </xf>
    <xf numFmtId="164" fontId="1" fillId="0" borderId="3" xfId="0" applyFont="1" applyFill="1" applyBorder="1" applyAlignment="1">
      <alignment vertical="center"/>
    </xf>
    <xf numFmtId="164" fontId="1" fillId="0" borderId="3" xfId="0" applyFont="1" applyBorder="1" applyAlignment="1" applyProtection="1">
      <alignment/>
      <protection locked="0"/>
    </xf>
    <xf numFmtId="164" fontId="1" fillId="4" borderId="3" xfId="0" applyFont="1" applyFill="1" applyBorder="1" applyAlignment="1" applyProtection="1">
      <alignment/>
      <protection/>
    </xf>
    <xf numFmtId="164" fontId="12" fillId="0" borderId="3" xfId="0" applyFont="1" applyBorder="1" applyAlignment="1" applyProtection="1">
      <alignment horizontal="center"/>
      <protection/>
    </xf>
    <xf numFmtId="164" fontId="1" fillId="0" borderId="3" xfId="0" applyFont="1" applyBorder="1" applyAlignment="1" applyProtection="1">
      <alignment/>
      <protection/>
    </xf>
    <xf numFmtId="165" fontId="13" fillId="5" borderId="3" xfId="0" applyNumberFormat="1" applyFont="1" applyFill="1" applyBorder="1" applyAlignment="1" applyProtection="1">
      <alignment horizontal="center"/>
      <protection/>
    </xf>
    <xf numFmtId="164" fontId="1" fillId="5" borderId="3" xfId="0" applyFont="1" applyFill="1" applyBorder="1" applyAlignment="1">
      <alignment vertical="center"/>
    </xf>
    <xf numFmtId="164" fontId="1" fillId="5" borderId="3" xfId="0" applyFont="1" applyFill="1" applyBorder="1" applyAlignment="1" applyProtection="1">
      <alignment/>
      <protection locked="0"/>
    </xf>
    <xf numFmtId="164" fontId="1" fillId="5" borderId="3" xfId="0" applyFont="1" applyFill="1" applyBorder="1" applyAlignment="1" applyProtection="1">
      <alignment/>
      <protection/>
    </xf>
    <xf numFmtId="164" fontId="12" fillId="5" borderId="3" xfId="0" applyFont="1" applyFill="1" applyBorder="1" applyAlignment="1" applyProtection="1">
      <alignment horizontal="center"/>
      <protection/>
    </xf>
    <xf numFmtId="164" fontId="1" fillId="5" borderId="0" xfId="0" applyFont="1" applyFill="1" applyAlignment="1" applyProtection="1">
      <alignment/>
      <protection locked="0"/>
    </xf>
    <xf numFmtId="164" fontId="0" fillId="5" borderId="0" xfId="0" applyFill="1" applyAlignment="1" applyProtection="1">
      <alignment/>
      <protection locked="0"/>
    </xf>
    <xf numFmtId="164" fontId="14" fillId="0" borderId="3" xfId="0" applyFont="1" applyFill="1" applyBorder="1" applyAlignment="1">
      <alignment vertical="center"/>
    </xf>
    <xf numFmtId="164" fontId="15" fillId="0" borderId="3" xfId="0" applyFont="1" applyBorder="1" applyAlignment="1">
      <alignment vertical="center"/>
    </xf>
    <xf numFmtId="164" fontId="1" fillId="0" borderId="3" xfId="0" applyFont="1" applyFill="1" applyBorder="1" applyAlignment="1">
      <alignment horizontal="left" vertical="center"/>
    </xf>
    <xf numFmtId="164" fontId="15" fillId="5" borderId="3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95250</xdr:rowOff>
    </xdr:from>
    <xdr:to>
      <xdr:col>13</xdr:col>
      <xdr:colOff>304800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95250"/>
          <a:ext cx="19526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123825</xdr:rowOff>
    </xdr:from>
    <xdr:to>
      <xdr:col>13</xdr:col>
      <xdr:colOff>28575</xdr:colOff>
      <xdr:row>1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23825"/>
          <a:ext cx="19716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workbookViewId="0" topLeftCell="A1">
      <selection activeCell="A1" sqref="A1"/>
    </sheetView>
  </sheetViews>
  <sheetFormatPr defaultColWidth="9.140625" defaultRowHeight="15"/>
  <cols>
    <col min="1" max="1" width="26.28125" style="1" customWidth="1"/>
    <col min="2" max="2" width="6.57421875" style="1" customWidth="1"/>
    <col min="3" max="3" width="6.421875" style="1" customWidth="1"/>
    <col min="4" max="4" width="8.7109375" style="1" customWidth="1"/>
    <col min="5" max="5" width="7.00390625" style="1" customWidth="1"/>
    <col min="6" max="6" width="6.8515625" style="1" customWidth="1"/>
    <col min="7" max="7" width="10.7109375" style="1" customWidth="1"/>
    <col min="8" max="8" width="2.28125" style="1" customWidth="1"/>
    <col min="9" max="9" width="6.8515625" style="2" customWidth="1"/>
    <col min="10" max="10" width="6.421875" style="3" customWidth="1"/>
    <col min="11" max="11" width="6.8515625" style="1" customWidth="1"/>
    <col min="12" max="12" width="7.00390625" style="1" customWidth="1"/>
    <col min="13" max="13" width="6.8515625" style="4" customWidth="1"/>
    <col min="14" max="14" width="8.57421875" style="1" customWidth="1"/>
    <col min="15" max="15" width="2.28125" style="1" customWidth="1"/>
    <col min="16" max="16" width="6.140625" style="1" customWidth="1"/>
    <col min="17" max="17" width="5.7109375" style="1" customWidth="1"/>
    <col min="18" max="18" width="4.140625" style="4" customWidth="1"/>
    <col min="19" max="19" width="8.421875" style="1" customWidth="1"/>
    <col min="20" max="20" width="7.00390625" style="1" customWidth="1"/>
    <col min="21" max="21" width="9.140625" style="5" customWidth="1"/>
    <col min="22" max="23" width="9.140625" style="1" customWidth="1"/>
    <col min="24" max="24" width="15.00390625" style="1" customWidth="1"/>
    <col min="25" max="25" width="22.8515625" style="1" customWidth="1"/>
    <col min="26" max="28" width="9.140625" style="2" customWidth="1"/>
    <col min="29" max="16384" width="9.140625" style="1" customWidth="1"/>
  </cols>
  <sheetData>
    <row r="1" spans="1:256" ht="19.5" customHeight="1">
      <c r="A1" s="6" t="s">
        <v>0</v>
      </c>
      <c r="B1" s="7"/>
      <c r="C1" s="7"/>
      <c r="D1" s="7"/>
      <c r="E1" s="7"/>
      <c r="F1" s="7"/>
      <c r="G1" s="8"/>
      <c r="H1" s="9"/>
      <c r="I1" s="7"/>
      <c r="J1" s="7"/>
      <c r="K1" s="10"/>
      <c r="L1" s="7"/>
      <c r="M1" s="7"/>
      <c r="N1" s="7"/>
      <c r="O1" s="7"/>
      <c r="P1" s="10"/>
      <c r="Q1" s="7"/>
      <c r="R1" s="1"/>
      <c r="S1" s="11"/>
      <c r="T1"/>
      <c r="U1" s="1"/>
      <c r="V1"/>
      <c r="W1"/>
      <c r="X1" s="2"/>
      <c r="Y1" s="2"/>
      <c r="Z1"/>
      <c r="AA1" s="1"/>
      <c r="AB1" s="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 s="12" t="s">
        <v>1</v>
      </c>
      <c r="B2" s="13"/>
      <c r="C2" s="13"/>
      <c r="D2" s="13"/>
      <c r="E2" s="13"/>
      <c r="F2" s="13"/>
      <c r="G2" s="13"/>
      <c r="H2" s="7"/>
      <c r="I2" s="7"/>
      <c r="J2" s="14"/>
      <c r="K2" s="7"/>
      <c r="L2" s="7"/>
      <c r="M2" s="7"/>
      <c r="N2" s="7"/>
      <c r="O2" s="7"/>
      <c r="P2" s="7"/>
      <c r="Q2" s="7"/>
      <c r="R2" s="1"/>
      <c r="S2"/>
      <c r="T2"/>
      <c r="U2" s="1"/>
      <c r="V2"/>
      <c r="W2"/>
      <c r="X2"/>
      <c r="Y2"/>
      <c r="Z2" s="1"/>
      <c r="AA2" s="1"/>
      <c r="AB2" s="1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8" s="7" customFormat="1" ht="19.5" customHeight="1">
      <c r="A3" s="15" t="s">
        <v>2</v>
      </c>
      <c r="B3" s="13"/>
      <c r="C3" s="13"/>
      <c r="D3" s="13"/>
      <c r="E3" s="13"/>
      <c r="F3" s="13"/>
      <c r="G3" s="13"/>
      <c r="H3" s="13"/>
    </row>
    <row r="4" spans="1:26" s="1" customFormat="1" ht="15" customHeight="1">
      <c r="A4" s="13"/>
      <c r="B4" s="13"/>
      <c r="C4" s="13"/>
      <c r="D4" s="13"/>
      <c r="E4" s="13"/>
      <c r="F4" s="13"/>
      <c r="G4" s="16"/>
      <c r="H4" s="17"/>
      <c r="I4" s="7"/>
      <c r="J4" s="7"/>
      <c r="K4" s="10"/>
      <c r="L4" s="7"/>
      <c r="M4" s="7"/>
      <c r="N4" s="7"/>
      <c r="O4" s="7"/>
      <c r="P4" s="10"/>
      <c r="Q4" s="7"/>
      <c r="S4" s="11"/>
      <c r="X4" s="2"/>
      <c r="Y4" s="2"/>
      <c r="Z4" s="2"/>
    </row>
    <row r="5" spans="1:26" s="1" customFormat="1" ht="13.5" customHeight="1">
      <c r="A5" s="7"/>
      <c r="B5" s="18" t="s">
        <v>3</v>
      </c>
      <c r="C5" s="13"/>
      <c r="D5" s="13"/>
      <c r="E5" s="13"/>
      <c r="F5" s="13"/>
      <c r="G5" s="16"/>
      <c r="H5" s="17"/>
      <c r="I5" s="19" t="s">
        <v>4</v>
      </c>
      <c r="J5" s="7"/>
      <c r="K5" s="10"/>
      <c r="L5" s="7"/>
      <c r="M5" s="7"/>
      <c r="N5" s="7"/>
      <c r="O5" s="7"/>
      <c r="P5" s="10"/>
      <c r="Q5" s="7"/>
      <c r="S5" s="11"/>
      <c r="X5" s="2"/>
      <c r="Y5" s="2"/>
      <c r="Z5" s="2"/>
    </row>
    <row r="6" spans="1:26" s="1" customFormat="1" ht="13.5" customHeight="1">
      <c r="A6" s="20" t="s">
        <v>5</v>
      </c>
      <c r="B6" s="21" t="s">
        <v>6</v>
      </c>
      <c r="C6" s="21"/>
      <c r="D6" s="21"/>
      <c r="E6" s="21" t="s">
        <v>7</v>
      </c>
      <c r="F6" s="21"/>
      <c r="G6" s="16"/>
      <c r="H6" s="17"/>
      <c r="I6" s="21" t="s">
        <v>6</v>
      </c>
      <c r="J6" s="21"/>
      <c r="K6" s="21"/>
      <c r="L6" s="21" t="s">
        <v>7</v>
      </c>
      <c r="M6" s="21"/>
      <c r="N6" s="16"/>
      <c r="O6" s="7"/>
      <c r="P6" s="22" t="s">
        <v>8</v>
      </c>
      <c r="Q6" s="7"/>
      <c r="S6" s="11"/>
      <c r="X6" s="2"/>
      <c r="Y6" s="2"/>
      <c r="Z6" s="2"/>
    </row>
    <row r="7" spans="1:26" s="1" customFormat="1" ht="13.5" customHeight="1">
      <c r="A7" s="23" t="s">
        <v>9</v>
      </c>
      <c r="B7" s="24" t="s">
        <v>10</v>
      </c>
      <c r="C7" s="25" t="s">
        <v>11</v>
      </c>
      <c r="D7" s="26" t="s">
        <v>12</v>
      </c>
      <c r="E7" s="23" t="s">
        <v>13</v>
      </c>
      <c r="F7" s="26" t="s">
        <v>12</v>
      </c>
      <c r="G7" s="27" t="s">
        <v>14</v>
      </c>
      <c r="H7" s="7"/>
      <c r="I7" s="24" t="s">
        <v>10</v>
      </c>
      <c r="J7" s="25" t="s">
        <v>11</v>
      </c>
      <c r="K7" s="26" t="s">
        <v>12</v>
      </c>
      <c r="L7" s="23" t="s">
        <v>13</v>
      </c>
      <c r="M7" s="26" t="s">
        <v>12</v>
      </c>
      <c r="N7" s="27" t="s">
        <v>15</v>
      </c>
      <c r="O7" s="7"/>
      <c r="P7" s="28" t="s">
        <v>16</v>
      </c>
      <c r="Q7" s="29" t="s">
        <v>17</v>
      </c>
      <c r="S7" s="11"/>
      <c r="X7" s="2"/>
      <c r="Y7" s="2"/>
      <c r="Z7" s="2"/>
    </row>
    <row r="8" spans="1:26" s="1" customFormat="1" ht="13.5" customHeight="1">
      <c r="A8" s="30" t="s">
        <v>18</v>
      </c>
      <c r="B8" s="31">
        <v>11.9</v>
      </c>
      <c r="C8" s="31">
        <v>12.1</v>
      </c>
      <c r="D8" s="32">
        <f aca="true" t="shared" si="0" ref="D8:D12">AVERAGE(B8:C8)</f>
        <v>12</v>
      </c>
      <c r="E8" s="31">
        <v>13.3</v>
      </c>
      <c r="F8" s="32">
        <f aca="true" t="shared" si="1" ref="F8:F12">(E8)</f>
        <v>13.3</v>
      </c>
      <c r="G8" s="33">
        <f aca="true" t="shared" si="2" ref="G8:G12">SUM(D8+F8)</f>
        <v>25.3</v>
      </c>
      <c r="H8" s="7"/>
      <c r="I8" s="31">
        <v>11.7</v>
      </c>
      <c r="J8" s="31">
        <v>11.7</v>
      </c>
      <c r="K8" s="32">
        <f aca="true" t="shared" si="3" ref="K8:K12">AVERAGE(I8:J8)</f>
        <v>11.7</v>
      </c>
      <c r="L8" s="31">
        <v>12.3</v>
      </c>
      <c r="M8" s="32">
        <f aca="true" t="shared" si="4" ref="M8:M12">(L8)</f>
        <v>12.3</v>
      </c>
      <c r="N8" s="33">
        <f aca="true" t="shared" si="5" ref="N8:N12">SUM(K8+M8)</f>
        <v>24</v>
      </c>
      <c r="O8" s="7"/>
      <c r="P8" s="34">
        <f aca="true" t="shared" si="6" ref="P8:P12">SUM(G8,N8)</f>
        <v>49.3</v>
      </c>
      <c r="Q8" s="35">
        <f aca="true" t="shared" si="7" ref="Q8:Q12">RANK(P8,P$8:P$12)</f>
        <v>4</v>
      </c>
      <c r="S8" s="11"/>
      <c r="X8" s="2"/>
      <c r="Y8" s="2"/>
      <c r="Z8" s="2"/>
    </row>
    <row r="9" spans="1:26" s="1" customFormat="1" ht="13.5" customHeight="1">
      <c r="A9" s="30" t="s">
        <v>19</v>
      </c>
      <c r="B9" s="31">
        <v>13.8</v>
      </c>
      <c r="C9" s="31">
        <v>13.7</v>
      </c>
      <c r="D9" s="32">
        <f t="shared" si="0"/>
        <v>13.75</v>
      </c>
      <c r="E9" s="31">
        <v>14.6</v>
      </c>
      <c r="F9" s="32">
        <f t="shared" si="1"/>
        <v>14.6</v>
      </c>
      <c r="G9" s="33">
        <f t="shared" si="2"/>
        <v>28.35</v>
      </c>
      <c r="H9" s="7"/>
      <c r="I9" s="31">
        <v>12.2</v>
      </c>
      <c r="J9" s="31">
        <v>13.2</v>
      </c>
      <c r="K9" s="32">
        <f t="shared" si="3"/>
        <v>12.7</v>
      </c>
      <c r="L9" s="31">
        <v>13.7</v>
      </c>
      <c r="M9" s="32">
        <f t="shared" si="4"/>
        <v>13.7</v>
      </c>
      <c r="N9" s="33">
        <f t="shared" si="5"/>
        <v>26.4</v>
      </c>
      <c r="O9" s="7"/>
      <c r="P9" s="34">
        <f t="shared" si="6"/>
        <v>54.75</v>
      </c>
      <c r="Q9" s="35">
        <f t="shared" si="7"/>
        <v>3</v>
      </c>
      <c r="S9" s="11"/>
      <c r="X9" s="2"/>
      <c r="Y9" s="2"/>
      <c r="Z9" s="2"/>
    </row>
    <row r="10" spans="1:26" s="1" customFormat="1" ht="13.5" customHeight="1">
      <c r="A10" s="30" t="s">
        <v>20</v>
      </c>
      <c r="B10" s="31">
        <v>16.4</v>
      </c>
      <c r="C10" s="31">
        <v>15.9</v>
      </c>
      <c r="D10" s="32">
        <f t="shared" si="0"/>
        <v>16.15</v>
      </c>
      <c r="E10" s="31">
        <v>11</v>
      </c>
      <c r="F10" s="32">
        <f t="shared" si="1"/>
        <v>11</v>
      </c>
      <c r="G10" s="33">
        <f t="shared" si="2"/>
        <v>27.15</v>
      </c>
      <c r="H10" s="7"/>
      <c r="I10" s="31">
        <v>12.8</v>
      </c>
      <c r="J10" s="31">
        <v>13.3</v>
      </c>
      <c r="K10" s="32">
        <f t="shared" si="3"/>
        <v>13.05</v>
      </c>
      <c r="L10" s="31">
        <v>18.2</v>
      </c>
      <c r="M10" s="32">
        <f t="shared" si="4"/>
        <v>18.2</v>
      </c>
      <c r="N10" s="33">
        <f t="shared" si="5"/>
        <v>31.25</v>
      </c>
      <c r="O10" s="7"/>
      <c r="P10" s="34">
        <f t="shared" si="6"/>
        <v>58.4</v>
      </c>
      <c r="Q10" s="35">
        <f t="shared" si="7"/>
        <v>1</v>
      </c>
      <c r="S10" s="11"/>
      <c r="X10" s="2"/>
      <c r="Y10" s="2"/>
      <c r="Z10" s="2"/>
    </row>
    <row r="11" spans="1:26" s="1" customFormat="1" ht="13.5" customHeight="1">
      <c r="A11" s="36" t="s">
        <v>21</v>
      </c>
      <c r="B11" s="37">
        <v>15.3</v>
      </c>
      <c r="C11" s="37">
        <v>15.2</v>
      </c>
      <c r="D11" s="38">
        <f t="shared" si="0"/>
        <v>15.25</v>
      </c>
      <c r="E11" s="37">
        <v>9.5</v>
      </c>
      <c r="F11" s="38">
        <f t="shared" si="1"/>
        <v>9.5</v>
      </c>
      <c r="G11" s="39">
        <f t="shared" si="2"/>
        <v>24.75</v>
      </c>
      <c r="H11" s="40"/>
      <c r="I11" s="37">
        <v>13.9</v>
      </c>
      <c r="J11" s="37">
        <v>14.1</v>
      </c>
      <c r="K11" s="38">
        <f t="shared" si="3"/>
        <v>14</v>
      </c>
      <c r="L11" s="37">
        <v>9.2</v>
      </c>
      <c r="M11" s="38">
        <f t="shared" si="4"/>
        <v>9.2</v>
      </c>
      <c r="N11" s="39">
        <f t="shared" si="5"/>
        <v>23.2</v>
      </c>
      <c r="O11" s="40"/>
      <c r="P11" s="38">
        <f t="shared" si="6"/>
        <v>47.95</v>
      </c>
      <c r="Q11" s="35">
        <f t="shared" si="7"/>
        <v>5</v>
      </c>
      <c r="S11" s="11"/>
      <c r="X11" s="2"/>
      <c r="Y11" s="2"/>
      <c r="Z11" s="2"/>
    </row>
    <row r="12" spans="1:26" s="1" customFormat="1" ht="13.5" customHeight="1">
      <c r="A12" s="36" t="s">
        <v>22</v>
      </c>
      <c r="B12" s="37">
        <v>12</v>
      </c>
      <c r="C12" s="37">
        <v>11.7</v>
      </c>
      <c r="D12" s="38">
        <f t="shared" si="0"/>
        <v>11.85</v>
      </c>
      <c r="E12" s="37">
        <v>17.1</v>
      </c>
      <c r="F12" s="38">
        <f t="shared" si="1"/>
        <v>17.1</v>
      </c>
      <c r="G12" s="39">
        <f t="shared" si="2"/>
        <v>28.950000000000003</v>
      </c>
      <c r="H12" s="40"/>
      <c r="I12" s="37">
        <v>11</v>
      </c>
      <c r="J12" s="37">
        <v>10.4</v>
      </c>
      <c r="K12" s="38">
        <f t="shared" si="3"/>
        <v>10.7</v>
      </c>
      <c r="L12" s="37">
        <v>15.2</v>
      </c>
      <c r="M12" s="38">
        <f t="shared" si="4"/>
        <v>15.2</v>
      </c>
      <c r="N12" s="39">
        <f t="shared" si="5"/>
        <v>25.9</v>
      </c>
      <c r="O12" s="40"/>
      <c r="P12" s="38">
        <f t="shared" si="6"/>
        <v>54.85</v>
      </c>
      <c r="Q12" s="35">
        <f t="shared" si="7"/>
        <v>2</v>
      </c>
      <c r="S12" s="11"/>
      <c r="X12" s="2"/>
      <c r="Y12" s="2"/>
      <c r="Z12" s="2"/>
    </row>
    <row r="13" spans="1:28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U13"/>
      <c r="X13"/>
      <c r="Y13"/>
      <c r="AA13"/>
      <c r="AB13"/>
    </row>
    <row r="14" spans="1:26" s="1" customFormat="1" ht="13.5" customHeight="1">
      <c r="A14" s="7"/>
      <c r="B14" s="18" t="s">
        <v>3</v>
      </c>
      <c r="C14" s="13"/>
      <c r="D14" s="13"/>
      <c r="E14" s="13"/>
      <c r="F14" s="13"/>
      <c r="G14" s="16"/>
      <c r="H14" s="17"/>
      <c r="I14" s="19" t="s">
        <v>4</v>
      </c>
      <c r="J14" s="7"/>
      <c r="K14" s="10"/>
      <c r="L14" s="7"/>
      <c r="M14" s="7"/>
      <c r="N14" s="7"/>
      <c r="O14" s="7"/>
      <c r="P14" s="10"/>
      <c r="Q14" s="7"/>
      <c r="S14" s="11"/>
      <c r="X14" s="2"/>
      <c r="Y14" s="2"/>
      <c r="Z14" s="2"/>
    </row>
    <row r="15" spans="1:26" s="1" customFormat="1" ht="13.5" customHeight="1">
      <c r="A15" s="20" t="s">
        <v>23</v>
      </c>
      <c r="B15" s="21" t="s">
        <v>6</v>
      </c>
      <c r="C15" s="21"/>
      <c r="D15" s="21"/>
      <c r="E15" s="21" t="s">
        <v>7</v>
      </c>
      <c r="F15" s="21"/>
      <c r="G15" s="16"/>
      <c r="H15" s="17"/>
      <c r="I15" s="21" t="s">
        <v>6</v>
      </c>
      <c r="J15" s="21"/>
      <c r="K15" s="21"/>
      <c r="L15" s="21" t="s">
        <v>7</v>
      </c>
      <c r="M15" s="21"/>
      <c r="N15" s="16"/>
      <c r="O15" s="7"/>
      <c r="P15" s="22" t="s">
        <v>8</v>
      </c>
      <c r="Q15" s="7"/>
      <c r="S15" s="11"/>
      <c r="X15" s="2"/>
      <c r="Y15" s="2"/>
      <c r="Z15" s="2"/>
    </row>
    <row r="16" spans="1:26" s="1" customFormat="1" ht="13.5" customHeight="1">
      <c r="A16" s="23" t="s">
        <v>9</v>
      </c>
      <c r="B16" s="24" t="s">
        <v>10</v>
      </c>
      <c r="C16" s="25" t="s">
        <v>11</v>
      </c>
      <c r="D16" s="26" t="s">
        <v>12</v>
      </c>
      <c r="E16" s="23" t="s">
        <v>13</v>
      </c>
      <c r="F16" s="26" t="s">
        <v>12</v>
      </c>
      <c r="G16" s="27" t="s">
        <v>14</v>
      </c>
      <c r="H16" s="7"/>
      <c r="I16" s="24" t="s">
        <v>10</v>
      </c>
      <c r="J16" s="25" t="s">
        <v>11</v>
      </c>
      <c r="K16" s="26" t="s">
        <v>12</v>
      </c>
      <c r="L16" s="23" t="s">
        <v>13</v>
      </c>
      <c r="M16" s="26" t="s">
        <v>12</v>
      </c>
      <c r="N16" s="27" t="s">
        <v>15</v>
      </c>
      <c r="O16" s="7"/>
      <c r="P16" s="28" t="s">
        <v>16</v>
      </c>
      <c r="Q16" s="29" t="s">
        <v>17</v>
      </c>
      <c r="S16" s="11"/>
      <c r="X16" s="2"/>
      <c r="Y16" s="2"/>
      <c r="Z16" s="2"/>
    </row>
    <row r="17" spans="1:26" s="1" customFormat="1" ht="13.5" customHeight="1">
      <c r="A17" s="30" t="s">
        <v>24</v>
      </c>
      <c r="B17" s="31">
        <v>14.6</v>
      </c>
      <c r="C17" s="31">
        <v>14.8</v>
      </c>
      <c r="D17" s="32">
        <f aca="true" t="shared" si="8" ref="D17:D21">AVERAGE(B17:C17)</f>
        <v>14.7</v>
      </c>
      <c r="E17" s="31">
        <v>11</v>
      </c>
      <c r="F17" s="32">
        <f aca="true" t="shared" si="9" ref="F17:F21">(E17)</f>
        <v>11</v>
      </c>
      <c r="G17" s="33">
        <f aca="true" t="shared" si="10" ref="G17:G21">SUM(D17+F17)</f>
        <v>25.7</v>
      </c>
      <c r="H17" s="7"/>
      <c r="I17" s="31">
        <v>15.3</v>
      </c>
      <c r="J17" s="31">
        <v>14.7</v>
      </c>
      <c r="K17" s="32">
        <f aca="true" t="shared" si="11" ref="K17:K21">AVERAGE(I17:J17)</f>
        <v>15</v>
      </c>
      <c r="L17" s="31">
        <v>10.7</v>
      </c>
      <c r="M17" s="32">
        <f aca="true" t="shared" si="12" ref="M17:M21">(L17)</f>
        <v>10.7</v>
      </c>
      <c r="N17" s="33">
        <f aca="true" t="shared" si="13" ref="N17:N21">SUM(K17+M17)</f>
        <v>25.7</v>
      </c>
      <c r="O17" s="7"/>
      <c r="P17" s="34">
        <f aca="true" t="shared" si="14" ref="P17:P21">SUM(G17,N17)</f>
        <v>51.4</v>
      </c>
      <c r="Q17" s="35">
        <f aca="true" t="shared" si="15" ref="Q17:Q21">RANK(P17,P$17:P$21)</f>
        <v>1</v>
      </c>
      <c r="S17" s="11"/>
      <c r="X17" s="2"/>
      <c r="Y17" s="2"/>
      <c r="Z17" s="2"/>
    </row>
    <row r="18" spans="1:26" s="1" customFormat="1" ht="13.5" customHeight="1">
      <c r="A18" s="36" t="s">
        <v>21</v>
      </c>
      <c r="B18" s="37">
        <v>12.4</v>
      </c>
      <c r="C18" s="37">
        <v>11.9</v>
      </c>
      <c r="D18" s="38">
        <f t="shared" si="8"/>
        <v>12.15</v>
      </c>
      <c r="E18" s="37">
        <v>10.8</v>
      </c>
      <c r="F18" s="38">
        <f t="shared" si="9"/>
        <v>10.8</v>
      </c>
      <c r="G18" s="39">
        <f t="shared" si="10"/>
        <v>22.950000000000003</v>
      </c>
      <c r="H18" s="40"/>
      <c r="I18" s="37">
        <v>15.5</v>
      </c>
      <c r="J18" s="37">
        <v>15.7</v>
      </c>
      <c r="K18" s="38">
        <f t="shared" si="11"/>
        <v>15.6</v>
      </c>
      <c r="L18" s="37">
        <v>10.5</v>
      </c>
      <c r="M18" s="38">
        <f t="shared" si="12"/>
        <v>10.5</v>
      </c>
      <c r="N18" s="39">
        <f t="shared" si="13"/>
        <v>26.1</v>
      </c>
      <c r="O18" s="40"/>
      <c r="P18" s="38">
        <f t="shared" si="14"/>
        <v>49.050000000000004</v>
      </c>
      <c r="Q18" s="35">
        <f t="shared" si="15"/>
        <v>3</v>
      </c>
      <c r="S18" s="11"/>
      <c r="X18" s="2"/>
      <c r="Y18" s="2"/>
      <c r="Z18" s="2"/>
    </row>
    <row r="19" spans="1:26" s="1" customFormat="1" ht="13.5" customHeight="1">
      <c r="A19" s="36" t="s">
        <v>22</v>
      </c>
      <c r="B19" s="37">
        <v>11.6</v>
      </c>
      <c r="C19" s="37">
        <v>11</v>
      </c>
      <c r="D19" s="38">
        <f t="shared" si="8"/>
        <v>11.3</v>
      </c>
      <c r="E19" s="37">
        <v>10.1</v>
      </c>
      <c r="F19" s="38">
        <f t="shared" si="9"/>
        <v>10.1</v>
      </c>
      <c r="G19" s="39">
        <f t="shared" si="10"/>
        <v>21.4</v>
      </c>
      <c r="H19" s="40"/>
      <c r="I19" s="37">
        <v>14.1</v>
      </c>
      <c r="J19" s="37">
        <v>14.5</v>
      </c>
      <c r="K19" s="38">
        <f t="shared" si="11"/>
        <v>14.3</v>
      </c>
      <c r="L19" s="37">
        <v>9</v>
      </c>
      <c r="M19" s="38">
        <f t="shared" si="12"/>
        <v>9</v>
      </c>
      <c r="N19" s="39">
        <f t="shared" si="13"/>
        <v>23.3</v>
      </c>
      <c r="O19" s="40"/>
      <c r="P19" s="38">
        <f t="shared" si="14"/>
        <v>44.7</v>
      </c>
      <c r="Q19" s="35">
        <f t="shared" si="15"/>
        <v>5</v>
      </c>
      <c r="S19" s="11"/>
      <c r="X19" s="2"/>
      <c r="Y19" s="2"/>
      <c r="Z19" s="2"/>
    </row>
    <row r="20" spans="1:26" s="1" customFormat="1" ht="13.5" customHeight="1">
      <c r="A20" s="36" t="s">
        <v>25</v>
      </c>
      <c r="B20" s="37">
        <v>11.5</v>
      </c>
      <c r="C20" s="37">
        <v>11.5</v>
      </c>
      <c r="D20" s="38">
        <f t="shared" si="8"/>
        <v>11.5</v>
      </c>
      <c r="E20" s="37">
        <v>11</v>
      </c>
      <c r="F20" s="38">
        <f t="shared" si="9"/>
        <v>11</v>
      </c>
      <c r="G20" s="39">
        <f t="shared" si="10"/>
        <v>22.5</v>
      </c>
      <c r="H20" s="40"/>
      <c r="I20" s="37">
        <v>11.5</v>
      </c>
      <c r="J20" s="37">
        <v>10.8</v>
      </c>
      <c r="K20" s="38">
        <f t="shared" si="11"/>
        <v>11.15</v>
      </c>
      <c r="L20" s="37">
        <v>12.1</v>
      </c>
      <c r="M20" s="38">
        <f t="shared" si="12"/>
        <v>12.1</v>
      </c>
      <c r="N20" s="39">
        <f t="shared" si="13"/>
        <v>23.25</v>
      </c>
      <c r="O20" s="40"/>
      <c r="P20" s="38">
        <f t="shared" si="14"/>
        <v>45.75</v>
      </c>
      <c r="Q20" s="35">
        <f t="shared" si="15"/>
        <v>4</v>
      </c>
      <c r="S20" s="11"/>
      <c r="X20" s="2"/>
      <c r="Y20" s="2"/>
      <c r="Z20" s="2"/>
    </row>
    <row r="21" spans="1:26" s="1" customFormat="1" ht="13.5" customHeight="1">
      <c r="A21" s="36" t="s">
        <v>26</v>
      </c>
      <c r="B21" s="37">
        <v>11.4</v>
      </c>
      <c r="C21" s="37">
        <v>12.3</v>
      </c>
      <c r="D21" s="38">
        <f t="shared" si="8"/>
        <v>11.850000000000001</v>
      </c>
      <c r="E21" s="37">
        <v>13.6</v>
      </c>
      <c r="F21" s="38">
        <f t="shared" si="9"/>
        <v>13.6</v>
      </c>
      <c r="G21" s="39">
        <f t="shared" si="10"/>
        <v>25.450000000000003</v>
      </c>
      <c r="H21" s="40"/>
      <c r="I21" s="37">
        <v>11</v>
      </c>
      <c r="J21" s="37">
        <v>11.5</v>
      </c>
      <c r="K21" s="38">
        <f t="shared" si="11"/>
        <v>11.25</v>
      </c>
      <c r="L21" s="37">
        <v>14.1</v>
      </c>
      <c r="M21" s="38">
        <f t="shared" si="12"/>
        <v>14.1</v>
      </c>
      <c r="N21" s="39">
        <f t="shared" si="13"/>
        <v>25.35</v>
      </c>
      <c r="O21" s="40"/>
      <c r="P21" s="38">
        <f t="shared" si="14"/>
        <v>50.800000000000004</v>
      </c>
      <c r="Q21" s="35">
        <f t="shared" si="15"/>
        <v>2</v>
      </c>
      <c r="S21" s="11"/>
      <c r="X21" s="2"/>
      <c r="Y21" s="2"/>
      <c r="Z21" s="2"/>
    </row>
    <row r="22" spans="1:28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U22"/>
      <c r="X22"/>
      <c r="Y22"/>
      <c r="AA22"/>
      <c r="AB22"/>
    </row>
    <row r="23" spans="1:26" s="1" customFormat="1" ht="13.5" customHeight="1">
      <c r="A23" s="7"/>
      <c r="B23" s="18" t="s">
        <v>3</v>
      </c>
      <c r="C23" s="13"/>
      <c r="D23" s="13"/>
      <c r="E23" s="13"/>
      <c r="F23" s="13"/>
      <c r="G23" s="16"/>
      <c r="H23" s="17"/>
      <c r="I23" s="19" t="s">
        <v>4</v>
      </c>
      <c r="J23" s="7"/>
      <c r="K23" s="10"/>
      <c r="L23" s="7"/>
      <c r="M23" s="7"/>
      <c r="N23" s="7"/>
      <c r="O23" s="7"/>
      <c r="P23" s="10"/>
      <c r="Q23" s="7"/>
      <c r="S23" s="11"/>
      <c r="X23" s="2"/>
      <c r="Y23" s="2"/>
      <c r="Z23" s="2"/>
    </row>
    <row r="24" spans="1:26" s="1" customFormat="1" ht="13.5" customHeight="1">
      <c r="A24" s="20" t="s">
        <v>27</v>
      </c>
      <c r="B24" s="21" t="s">
        <v>6</v>
      </c>
      <c r="C24" s="21"/>
      <c r="D24" s="21"/>
      <c r="E24" s="21" t="s">
        <v>7</v>
      </c>
      <c r="F24" s="21"/>
      <c r="G24" s="16"/>
      <c r="H24" s="17"/>
      <c r="I24" s="21" t="s">
        <v>6</v>
      </c>
      <c r="J24" s="21"/>
      <c r="K24" s="21"/>
      <c r="L24" s="21" t="s">
        <v>7</v>
      </c>
      <c r="M24" s="21"/>
      <c r="N24" s="16"/>
      <c r="O24" s="7"/>
      <c r="P24" s="22" t="s">
        <v>8</v>
      </c>
      <c r="Q24" s="7"/>
      <c r="S24" s="11"/>
      <c r="X24" s="2"/>
      <c r="Y24" s="2"/>
      <c r="Z24" s="2"/>
    </row>
    <row r="25" spans="1:26" s="1" customFormat="1" ht="13.5" customHeight="1">
      <c r="A25" s="23" t="s">
        <v>9</v>
      </c>
      <c r="B25" s="24" t="s">
        <v>10</v>
      </c>
      <c r="C25" s="25" t="s">
        <v>11</v>
      </c>
      <c r="D25" s="26" t="s">
        <v>12</v>
      </c>
      <c r="E25" s="23" t="s">
        <v>13</v>
      </c>
      <c r="F25" s="26" t="s">
        <v>12</v>
      </c>
      <c r="G25" s="27" t="s">
        <v>14</v>
      </c>
      <c r="H25" s="7"/>
      <c r="I25" s="24" t="s">
        <v>10</v>
      </c>
      <c r="J25" s="25" t="s">
        <v>11</v>
      </c>
      <c r="K25" s="26" t="s">
        <v>12</v>
      </c>
      <c r="L25" s="23" t="s">
        <v>13</v>
      </c>
      <c r="M25" s="26" t="s">
        <v>12</v>
      </c>
      <c r="N25" s="27" t="s">
        <v>15</v>
      </c>
      <c r="O25" s="7"/>
      <c r="P25" s="28" t="s">
        <v>16</v>
      </c>
      <c r="Q25" s="29" t="s">
        <v>17</v>
      </c>
      <c r="S25" s="11"/>
      <c r="X25" s="2"/>
      <c r="Y25" s="2"/>
      <c r="Z25" s="2"/>
    </row>
    <row r="26" spans="1:26" s="1" customFormat="1" ht="13.5" customHeight="1">
      <c r="A26" s="30" t="s">
        <v>28</v>
      </c>
      <c r="B26" s="31">
        <v>13.4</v>
      </c>
      <c r="C26" s="31">
        <v>13.1</v>
      </c>
      <c r="D26" s="1">
        <f aca="true" t="shared" si="16" ref="D26:D28">AVERAGE(B26:C26)</f>
        <v>13.25</v>
      </c>
      <c r="E26" s="31">
        <v>10.8</v>
      </c>
      <c r="F26" s="32">
        <f aca="true" t="shared" si="17" ref="F26:F28">(E26)</f>
        <v>10.8</v>
      </c>
      <c r="G26" s="33">
        <f aca="true" t="shared" si="18" ref="G26:G28">SUM(D26+F26)</f>
        <v>24.05</v>
      </c>
      <c r="H26" s="7"/>
      <c r="I26" s="31">
        <v>16.1</v>
      </c>
      <c r="J26" s="31">
        <v>15.6</v>
      </c>
      <c r="K26" s="32">
        <f aca="true" t="shared" si="19" ref="K26:K28">AVERAGE(I26:J26)</f>
        <v>15.850000000000001</v>
      </c>
      <c r="L26" s="31">
        <v>9</v>
      </c>
      <c r="M26" s="32">
        <f aca="true" t="shared" si="20" ref="M26:M28">(L26)</f>
        <v>9</v>
      </c>
      <c r="N26" s="33">
        <f aca="true" t="shared" si="21" ref="N26:N28">SUM(K26+M26)</f>
        <v>24.85</v>
      </c>
      <c r="O26" s="7"/>
      <c r="P26" s="34">
        <f aca="true" t="shared" si="22" ref="P26:P28">SUM(G26,N26)</f>
        <v>48.900000000000006</v>
      </c>
      <c r="Q26" s="35">
        <f aca="true" t="shared" si="23" ref="Q26:Q28">RANK(P26,P$26:P$28)</f>
        <v>2</v>
      </c>
      <c r="S26" s="11"/>
      <c r="X26" s="2"/>
      <c r="Y26" s="2"/>
      <c r="Z26" s="2"/>
    </row>
    <row r="27" spans="1:26" s="1" customFormat="1" ht="13.5" customHeight="1">
      <c r="A27" s="36" t="s">
        <v>29</v>
      </c>
      <c r="B27" s="37">
        <v>11.8</v>
      </c>
      <c r="C27" s="37">
        <v>12.8</v>
      </c>
      <c r="D27" s="41">
        <f t="shared" si="16"/>
        <v>12.3</v>
      </c>
      <c r="E27" s="37">
        <v>10.1</v>
      </c>
      <c r="F27" s="38">
        <f t="shared" si="17"/>
        <v>10.1</v>
      </c>
      <c r="G27" s="39">
        <f t="shared" si="18"/>
        <v>22.4</v>
      </c>
      <c r="H27" s="40"/>
      <c r="I27" s="37">
        <v>15.2</v>
      </c>
      <c r="J27" s="37">
        <v>15.2</v>
      </c>
      <c r="K27" s="38">
        <f t="shared" si="19"/>
        <v>15.2</v>
      </c>
      <c r="L27" s="37">
        <v>9.9</v>
      </c>
      <c r="M27" s="38">
        <f t="shared" si="20"/>
        <v>9.9</v>
      </c>
      <c r="N27" s="39">
        <f t="shared" si="21"/>
        <v>25.1</v>
      </c>
      <c r="O27" s="40"/>
      <c r="P27" s="38">
        <f t="shared" si="22"/>
        <v>47.5</v>
      </c>
      <c r="Q27" s="35">
        <f t="shared" si="23"/>
        <v>3</v>
      </c>
      <c r="S27" s="11"/>
      <c r="X27" s="2"/>
      <c r="Y27" s="2"/>
      <c r="Z27" s="2"/>
    </row>
    <row r="28" spans="1:26" s="1" customFormat="1" ht="13.5" customHeight="1">
      <c r="A28" s="30" t="s">
        <v>30</v>
      </c>
      <c r="B28" s="31">
        <v>9.8</v>
      </c>
      <c r="C28" s="31">
        <v>10.2</v>
      </c>
      <c r="D28" s="1">
        <f t="shared" si="16"/>
        <v>10</v>
      </c>
      <c r="E28" s="31">
        <v>14.5</v>
      </c>
      <c r="F28" s="32">
        <f t="shared" si="17"/>
        <v>14.5</v>
      </c>
      <c r="G28" s="33">
        <f t="shared" si="18"/>
        <v>24.5</v>
      </c>
      <c r="H28" s="7"/>
      <c r="I28" s="31">
        <v>14.4</v>
      </c>
      <c r="J28" s="31">
        <v>14.8</v>
      </c>
      <c r="K28" s="32">
        <f t="shared" si="19"/>
        <v>14.600000000000001</v>
      </c>
      <c r="L28" s="31">
        <v>12.2</v>
      </c>
      <c r="M28" s="32">
        <f t="shared" si="20"/>
        <v>12.2</v>
      </c>
      <c r="N28" s="33">
        <f t="shared" si="21"/>
        <v>26.8</v>
      </c>
      <c r="O28" s="7"/>
      <c r="P28" s="34">
        <f t="shared" si="22"/>
        <v>51.3</v>
      </c>
      <c r="Q28" s="35">
        <f t="shared" si="23"/>
        <v>1</v>
      </c>
      <c r="S28" s="11"/>
      <c r="X28" s="2"/>
      <c r="Y28" s="2"/>
      <c r="Z28" s="2"/>
    </row>
    <row r="29" spans="1:28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U29"/>
      <c r="X29"/>
      <c r="Y29"/>
      <c r="AA29"/>
      <c r="AB29"/>
    </row>
    <row r="30" spans="1:26" s="1" customFormat="1" ht="13.5" customHeight="1">
      <c r="A30" s="7"/>
      <c r="B30" s="18" t="s">
        <v>3</v>
      </c>
      <c r="C30" s="13"/>
      <c r="D30" s="13"/>
      <c r="E30" s="13"/>
      <c r="F30" s="13"/>
      <c r="G30" s="16"/>
      <c r="H30" s="17"/>
      <c r="I30" s="19" t="s">
        <v>4</v>
      </c>
      <c r="J30" s="7"/>
      <c r="K30" s="10"/>
      <c r="L30" s="7"/>
      <c r="M30" s="7"/>
      <c r="N30" s="7"/>
      <c r="O30" s="7"/>
      <c r="P30" s="10"/>
      <c r="Q30" s="7"/>
      <c r="S30" s="11"/>
      <c r="X30" s="2"/>
      <c r="Y30" s="2"/>
      <c r="Z30" s="2"/>
    </row>
    <row r="31" spans="1:26" s="1" customFormat="1" ht="13.5" customHeight="1">
      <c r="A31" s="20" t="s">
        <v>31</v>
      </c>
      <c r="B31" s="21" t="s">
        <v>6</v>
      </c>
      <c r="C31" s="21"/>
      <c r="D31" s="21"/>
      <c r="E31" s="21" t="s">
        <v>7</v>
      </c>
      <c r="F31" s="21"/>
      <c r="G31" s="16"/>
      <c r="H31" s="17"/>
      <c r="I31" s="21" t="s">
        <v>6</v>
      </c>
      <c r="J31" s="21"/>
      <c r="K31" s="21"/>
      <c r="L31" s="21" t="s">
        <v>7</v>
      </c>
      <c r="M31" s="21"/>
      <c r="N31" s="16"/>
      <c r="O31" s="7"/>
      <c r="P31" s="22" t="s">
        <v>8</v>
      </c>
      <c r="Q31" s="7"/>
      <c r="S31" s="11"/>
      <c r="X31" s="2"/>
      <c r="Y31" s="2"/>
      <c r="Z31" s="2"/>
    </row>
    <row r="32" spans="1:26" s="1" customFormat="1" ht="13.5" customHeight="1">
      <c r="A32" s="23" t="s">
        <v>9</v>
      </c>
      <c r="B32" s="24" t="s">
        <v>10</v>
      </c>
      <c r="C32" s="25" t="s">
        <v>11</v>
      </c>
      <c r="D32" s="26" t="s">
        <v>12</v>
      </c>
      <c r="E32" s="23" t="s">
        <v>13</v>
      </c>
      <c r="F32" s="26" t="s">
        <v>12</v>
      </c>
      <c r="G32" s="27" t="s">
        <v>14</v>
      </c>
      <c r="H32" s="7"/>
      <c r="I32" s="24" t="s">
        <v>10</v>
      </c>
      <c r="J32" s="25" t="s">
        <v>11</v>
      </c>
      <c r="K32" s="26" t="s">
        <v>12</v>
      </c>
      <c r="L32" s="23" t="s">
        <v>13</v>
      </c>
      <c r="M32" s="26" t="s">
        <v>12</v>
      </c>
      <c r="N32" s="27" t="s">
        <v>15</v>
      </c>
      <c r="O32" s="7"/>
      <c r="P32" s="28" t="s">
        <v>16</v>
      </c>
      <c r="Q32" s="29" t="s">
        <v>17</v>
      </c>
      <c r="S32" s="11"/>
      <c r="X32" s="2"/>
      <c r="Y32" s="2"/>
      <c r="Z32" s="2"/>
    </row>
    <row r="33" spans="1:26" s="1" customFormat="1" ht="13.5" customHeight="1">
      <c r="A33" s="36" t="s">
        <v>29</v>
      </c>
      <c r="B33" s="37">
        <v>11.5</v>
      </c>
      <c r="C33" s="37">
        <v>12.5</v>
      </c>
      <c r="D33" s="38">
        <f>AVERAGE(B33:C33)</f>
        <v>12</v>
      </c>
      <c r="E33" s="37">
        <v>10.2</v>
      </c>
      <c r="F33" s="38">
        <f>(E33)</f>
        <v>10.2</v>
      </c>
      <c r="G33" s="39">
        <f>SUM(D33+F33)</f>
        <v>22.2</v>
      </c>
      <c r="H33" s="40"/>
      <c r="I33" s="37">
        <v>14.3</v>
      </c>
      <c r="J33" s="37">
        <v>14.1</v>
      </c>
      <c r="K33" s="38">
        <f>AVERAGE(I33:J33)</f>
        <v>14.2</v>
      </c>
      <c r="L33" s="37">
        <v>8.6</v>
      </c>
      <c r="M33" s="38">
        <f>(L33)</f>
        <v>8.6</v>
      </c>
      <c r="N33" s="39">
        <f>SUM(K33+M33)</f>
        <v>22.799999999999997</v>
      </c>
      <c r="O33" s="40"/>
      <c r="P33" s="38">
        <f>SUM(G33,N33)</f>
        <v>45</v>
      </c>
      <c r="Q33" s="35">
        <f>RANK(P33,P$33:P$33)</f>
        <v>1</v>
      </c>
      <c r="S33" s="11"/>
      <c r="X33" s="2"/>
      <c r="Y33" s="2"/>
      <c r="Z33" s="2"/>
    </row>
    <row r="34" spans="1:28" ht="15">
      <c r="A34"/>
      <c r="B34"/>
      <c r="C34"/>
      <c r="D34"/>
      <c r="E34" s="32">
        <f>AVERAGE(B26:C26)</f>
        <v>13.25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U34"/>
      <c r="X34"/>
      <c r="Y34"/>
      <c r="AA34"/>
      <c r="AB34"/>
    </row>
    <row r="35" spans="1:26" s="1" customFormat="1" ht="13.5" customHeight="1">
      <c r="A35" s="7"/>
      <c r="B35" s="18" t="s">
        <v>3</v>
      </c>
      <c r="C35" s="13"/>
      <c r="D35" s="13"/>
      <c r="E35" s="13"/>
      <c r="F35" s="13"/>
      <c r="G35" s="16"/>
      <c r="H35" s="17"/>
      <c r="I35" s="19" t="s">
        <v>4</v>
      </c>
      <c r="J35" s="7"/>
      <c r="K35" s="10"/>
      <c r="L35" s="7"/>
      <c r="M35" s="7"/>
      <c r="N35" s="7"/>
      <c r="O35" s="7"/>
      <c r="P35" s="10"/>
      <c r="Q35" s="7"/>
      <c r="S35" s="11"/>
      <c r="X35" s="2"/>
      <c r="Y35" s="2"/>
      <c r="Z35" s="2"/>
    </row>
    <row r="36" spans="1:26" s="1" customFormat="1" ht="13.5" customHeight="1">
      <c r="A36" s="20" t="s">
        <v>32</v>
      </c>
      <c r="B36" s="21" t="s">
        <v>6</v>
      </c>
      <c r="C36" s="21"/>
      <c r="D36" s="21"/>
      <c r="E36" s="21" t="s">
        <v>7</v>
      </c>
      <c r="F36" s="21"/>
      <c r="G36" s="16"/>
      <c r="H36" s="17"/>
      <c r="I36" s="21" t="s">
        <v>6</v>
      </c>
      <c r="J36" s="21"/>
      <c r="K36" s="21"/>
      <c r="L36" s="21" t="s">
        <v>7</v>
      </c>
      <c r="M36" s="21"/>
      <c r="N36" s="16"/>
      <c r="O36" s="7"/>
      <c r="P36" s="22" t="s">
        <v>8</v>
      </c>
      <c r="Q36" s="7"/>
      <c r="S36" s="11"/>
      <c r="X36" s="2"/>
      <c r="Y36" s="2"/>
      <c r="Z36" s="2"/>
    </row>
    <row r="37" spans="1:26" s="1" customFormat="1" ht="13.5" customHeight="1">
      <c r="A37" s="23" t="s">
        <v>9</v>
      </c>
      <c r="B37" s="24" t="s">
        <v>10</v>
      </c>
      <c r="C37" s="25" t="s">
        <v>11</v>
      </c>
      <c r="D37" s="26" t="s">
        <v>12</v>
      </c>
      <c r="E37" s="23" t="s">
        <v>13</v>
      </c>
      <c r="F37" s="26" t="s">
        <v>12</v>
      </c>
      <c r="G37" s="27" t="s">
        <v>14</v>
      </c>
      <c r="H37" s="7"/>
      <c r="I37" s="24" t="s">
        <v>10</v>
      </c>
      <c r="J37" s="25" t="s">
        <v>11</v>
      </c>
      <c r="K37" s="26" t="s">
        <v>12</v>
      </c>
      <c r="L37" s="23" t="s">
        <v>13</v>
      </c>
      <c r="M37" s="26" t="s">
        <v>12</v>
      </c>
      <c r="N37" s="27" t="s">
        <v>15</v>
      </c>
      <c r="O37" s="7"/>
      <c r="P37" s="28" t="s">
        <v>16</v>
      </c>
      <c r="Q37" s="29" t="s">
        <v>17</v>
      </c>
      <c r="S37" s="11"/>
      <c r="X37" s="2"/>
      <c r="Y37" s="2"/>
      <c r="Z37" s="2"/>
    </row>
    <row r="38" spans="1:26" s="1" customFormat="1" ht="13.5" customHeight="1">
      <c r="A38" s="42" t="s">
        <v>33</v>
      </c>
      <c r="B38" s="31">
        <v>0</v>
      </c>
      <c r="C38" s="31">
        <v>0</v>
      </c>
      <c r="D38" s="32">
        <f aca="true" t="shared" si="24" ref="D38:D40">AVERAGE(B38:C38)</f>
        <v>0</v>
      </c>
      <c r="E38" s="31">
        <v>0</v>
      </c>
      <c r="F38" s="32">
        <f aca="true" t="shared" si="25" ref="F38:F40">(E38)</f>
        <v>0</v>
      </c>
      <c r="G38" s="33">
        <f aca="true" t="shared" si="26" ref="G38:G40">SUM(D38+F38)</f>
        <v>0</v>
      </c>
      <c r="H38" s="7"/>
      <c r="I38" s="31">
        <v>0</v>
      </c>
      <c r="J38" s="31">
        <v>0</v>
      </c>
      <c r="K38" s="32">
        <f aca="true" t="shared" si="27" ref="K38:K40">AVERAGE(I38:J38)</f>
        <v>0</v>
      </c>
      <c r="L38" s="31">
        <v>0</v>
      </c>
      <c r="M38" s="32">
        <f aca="true" t="shared" si="28" ref="M38:M40">(L38)</f>
        <v>0</v>
      </c>
      <c r="N38" s="33">
        <f aca="true" t="shared" si="29" ref="N38:N40">SUM(K38+M38)</f>
        <v>0</v>
      </c>
      <c r="O38" s="7"/>
      <c r="P38" s="34">
        <f aca="true" t="shared" si="30" ref="P38:P40">SUM(G38,N38)</f>
        <v>0</v>
      </c>
      <c r="Q38" s="35">
        <f aca="true" t="shared" si="31" ref="Q38:Q40">RANK(P38,P$38:P$40)</f>
        <v>3</v>
      </c>
      <c r="S38" s="11"/>
      <c r="X38" s="2"/>
      <c r="Y38" s="2"/>
      <c r="Z38" s="2"/>
    </row>
    <row r="39" spans="1:26" s="1" customFormat="1" ht="13.5" customHeight="1">
      <c r="A39" s="30" t="s">
        <v>34</v>
      </c>
      <c r="B39" s="31">
        <v>13.4</v>
      </c>
      <c r="C39" s="31">
        <v>13.3</v>
      </c>
      <c r="D39" s="32">
        <f t="shared" si="24"/>
        <v>13.350000000000001</v>
      </c>
      <c r="E39" s="31">
        <v>9.8</v>
      </c>
      <c r="F39" s="32">
        <f t="shared" si="25"/>
        <v>9.8</v>
      </c>
      <c r="G39" s="33">
        <f t="shared" si="26"/>
        <v>23.150000000000002</v>
      </c>
      <c r="H39" s="7"/>
      <c r="I39" s="31">
        <v>16.1</v>
      </c>
      <c r="J39" s="31">
        <v>16</v>
      </c>
      <c r="K39" s="32">
        <f t="shared" si="27"/>
        <v>16.05</v>
      </c>
      <c r="L39" s="31">
        <v>9.2</v>
      </c>
      <c r="M39" s="32">
        <f t="shared" si="28"/>
        <v>9.2</v>
      </c>
      <c r="N39" s="33">
        <f t="shared" si="29"/>
        <v>25.25</v>
      </c>
      <c r="O39" s="7"/>
      <c r="P39" s="34">
        <f t="shared" si="30"/>
        <v>48.400000000000006</v>
      </c>
      <c r="Q39" s="35">
        <f t="shared" si="31"/>
        <v>1</v>
      </c>
      <c r="S39" s="11"/>
      <c r="X39" s="2"/>
      <c r="Y39" s="2"/>
      <c r="Z39" s="2"/>
    </row>
    <row r="40" spans="1:26" s="1" customFormat="1" ht="13.5" customHeight="1">
      <c r="A40" s="30" t="s">
        <v>18</v>
      </c>
      <c r="B40" s="31">
        <v>12.1</v>
      </c>
      <c r="C40" s="31">
        <v>13.1</v>
      </c>
      <c r="D40" s="32">
        <f t="shared" si="24"/>
        <v>12.6</v>
      </c>
      <c r="E40" s="31">
        <v>10.4</v>
      </c>
      <c r="F40" s="32">
        <f t="shared" si="25"/>
        <v>10.4</v>
      </c>
      <c r="G40" s="33">
        <f t="shared" si="26"/>
        <v>23</v>
      </c>
      <c r="H40" s="7"/>
      <c r="I40" s="31">
        <v>13.1</v>
      </c>
      <c r="J40" s="31">
        <v>13.2</v>
      </c>
      <c r="K40" s="32">
        <f t="shared" si="27"/>
        <v>13.149999999999999</v>
      </c>
      <c r="L40" s="31">
        <v>9.1</v>
      </c>
      <c r="M40" s="32">
        <f t="shared" si="28"/>
        <v>9.1</v>
      </c>
      <c r="N40" s="33">
        <f t="shared" si="29"/>
        <v>22.25</v>
      </c>
      <c r="O40" s="7"/>
      <c r="P40" s="34">
        <f t="shared" si="30"/>
        <v>45.25</v>
      </c>
      <c r="Q40" s="35">
        <f t="shared" si="31"/>
        <v>2</v>
      </c>
      <c r="S40" s="11"/>
      <c r="X40" s="2"/>
      <c r="Y40" s="2"/>
      <c r="Z40" s="2"/>
    </row>
    <row r="41" spans="1:28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U41"/>
      <c r="X41"/>
      <c r="Y41"/>
      <c r="AA41"/>
      <c r="AB41"/>
    </row>
    <row r="42" spans="1:26" s="1" customFormat="1" ht="13.5" customHeight="1">
      <c r="A42" s="7"/>
      <c r="B42" s="18" t="s">
        <v>3</v>
      </c>
      <c r="C42" s="13"/>
      <c r="D42" s="13"/>
      <c r="E42" s="13"/>
      <c r="F42" s="13"/>
      <c r="G42" s="16"/>
      <c r="H42" s="17"/>
      <c r="I42" s="19" t="s">
        <v>4</v>
      </c>
      <c r="J42" s="7"/>
      <c r="K42" s="10"/>
      <c r="L42" s="7"/>
      <c r="M42" s="7"/>
      <c r="N42" s="7"/>
      <c r="O42" s="7"/>
      <c r="P42" s="10"/>
      <c r="Q42" s="7"/>
      <c r="S42" s="11"/>
      <c r="X42" s="2"/>
      <c r="Y42" s="2"/>
      <c r="Z42" s="2"/>
    </row>
    <row r="43" spans="1:26" s="1" customFormat="1" ht="13.5" customHeight="1">
      <c r="A43" s="20" t="s">
        <v>35</v>
      </c>
      <c r="B43" s="21" t="s">
        <v>6</v>
      </c>
      <c r="C43" s="21"/>
      <c r="D43" s="21"/>
      <c r="E43" s="21" t="s">
        <v>7</v>
      </c>
      <c r="F43" s="21"/>
      <c r="G43" s="16"/>
      <c r="H43" s="17"/>
      <c r="I43" s="21" t="s">
        <v>6</v>
      </c>
      <c r="J43" s="21"/>
      <c r="K43" s="21"/>
      <c r="L43" s="21" t="s">
        <v>7</v>
      </c>
      <c r="M43" s="21"/>
      <c r="N43" s="16"/>
      <c r="O43" s="7"/>
      <c r="P43" s="22" t="s">
        <v>8</v>
      </c>
      <c r="Q43" s="7"/>
      <c r="S43" s="11"/>
      <c r="X43" s="2"/>
      <c r="Y43" s="2"/>
      <c r="Z43" s="2"/>
    </row>
    <row r="44" spans="1:26" s="1" customFormat="1" ht="13.5" customHeight="1">
      <c r="A44" s="23" t="s">
        <v>9</v>
      </c>
      <c r="B44" s="24" t="s">
        <v>10</v>
      </c>
      <c r="C44" s="25" t="s">
        <v>11</v>
      </c>
      <c r="D44" s="26" t="s">
        <v>12</v>
      </c>
      <c r="E44" s="23" t="s">
        <v>13</v>
      </c>
      <c r="F44" s="26" t="s">
        <v>12</v>
      </c>
      <c r="G44" s="27" t="s">
        <v>14</v>
      </c>
      <c r="H44" s="7"/>
      <c r="I44" s="24" t="s">
        <v>10</v>
      </c>
      <c r="J44" s="25" t="s">
        <v>11</v>
      </c>
      <c r="K44" s="26" t="s">
        <v>12</v>
      </c>
      <c r="L44" s="23" t="s">
        <v>13</v>
      </c>
      <c r="M44" s="26" t="s">
        <v>12</v>
      </c>
      <c r="N44" s="27" t="s">
        <v>15</v>
      </c>
      <c r="O44" s="7"/>
      <c r="P44" s="28" t="s">
        <v>16</v>
      </c>
      <c r="Q44" s="29" t="s">
        <v>17</v>
      </c>
      <c r="S44" s="11"/>
      <c r="X44" s="2"/>
      <c r="Y44" s="2"/>
      <c r="Z44" s="2"/>
    </row>
    <row r="45" spans="1:26" s="1" customFormat="1" ht="13.5" customHeight="1">
      <c r="A45" s="30" t="s">
        <v>36</v>
      </c>
      <c r="B45" s="31">
        <v>15</v>
      </c>
      <c r="C45" s="31">
        <v>14.7</v>
      </c>
      <c r="D45" s="32">
        <f aca="true" t="shared" si="32" ref="D45:D52">AVERAGE(B45:C45)</f>
        <v>14.85</v>
      </c>
      <c r="E45" s="31">
        <v>9.7</v>
      </c>
      <c r="F45" s="32">
        <f aca="true" t="shared" si="33" ref="F45:F52">(E45)</f>
        <v>9.7</v>
      </c>
      <c r="G45" s="33">
        <f aca="true" t="shared" si="34" ref="G45:G52">SUM(D45+F45)</f>
        <v>24.549999999999997</v>
      </c>
      <c r="H45" s="7"/>
      <c r="I45" s="31">
        <v>16</v>
      </c>
      <c r="J45" s="31">
        <v>15.5</v>
      </c>
      <c r="K45" s="32">
        <f aca="true" t="shared" si="35" ref="K45:K52">AVERAGE(I45:J45)</f>
        <v>15.75</v>
      </c>
      <c r="L45" s="31">
        <v>9.9</v>
      </c>
      <c r="M45" s="32">
        <f aca="true" t="shared" si="36" ref="M45:M52">(L45)</f>
        <v>9.9</v>
      </c>
      <c r="N45" s="33">
        <f aca="true" t="shared" si="37" ref="N45:N52">SUM(K45+M45)</f>
        <v>25.65</v>
      </c>
      <c r="O45" s="7"/>
      <c r="P45" s="34">
        <f aca="true" t="shared" si="38" ref="P45:P52">SUM(G45,N45)</f>
        <v>50.199999999999996</v>
      </c>
      <c r="Q45" s="35">
        <f aca="true" t="shared" si="39" ref="Q45:Q52">RANK(P45,P$45:P$52)</f>
        <v>3</v>
      </c>
      <c r="S45" s="11"/>
      <c r="X45" s="2"/>
      <c r="Y45" s="2"/>
      <c r="Z45" s="2"/>
    </row>
    <row r="46" spans="1:26" s="1" customFormat="1" ht="13.5" customHeight="1">
      <c r="A46" s="30" t="s">
        <v>33</v>
      </c>
      <c r="B46" s="31">
        <v>13.4</v>
      </c>
      <c r="C46" s="31">
        <v>13.4</v>
      </c>
      <c r="D46" s="32">
        <f t="shared" si="32"/>
        <v>13.4</v>
      </c>
      <c r="E46" s="31">
        <v>9.6</v>
      </c>
      <c r="F46" s="32">
        <f t="shared" si="33"/>
        <v>9.6</v>
      </c>
      <c r="G46" s="33">
        <f t="shared" si="34"/>
        <v>23</v>
      </c>
      <c r="H46" s="7"/>
      <c r="I46" s="31">
        <v>14.3</v>
      </c>
      <c r="J46" s="31">
        <v>13.9</v>
      </c>
      <c r="K46" s="32">
        <f t="shared" si="35"/>
        <v>14.100000000000001</v>
      </c>
      <c r="L46" s="31">
        <v>10.6</v>
      </c>
      <c r="M46" s="32">
        <f t="shared" si="36"/>
        <v>10.6</v>
      </c>
      <c r="N46" s="33">
        <f t="shared" si="37"/>
        <v>24.700000000000003</v>
      </c>
      <c r="O46" s="7"/>
      <c r="P46" s="34">
        <f t="shared" si="38"/>
        <v>47.7</v>
      </c>
      <c r="Q46" s="35">
        <f t="shared" si="39"/>
        <v>6</v>
      </c>
      <c r="S46" s="11"/>
      <c r="X46" s="2"/>
      <c r="Y46" s="2"/>
      <c r="Z46" s="2"/>
    </row>
    <row r="47" spans="1:26" s="1" customFormat="1" ht="13.5" customHeight="1">
      <c r="A47" s="30" t="s">
        <v>37</v>
      </c>
      <c r="B47" s="31">
        <v>15.6</v>
      </c>
      <c r="C47" s="31">
        <v>15.2</v>
      </c>
      <c r="D47" s="32">
        <f t="shared" si="32"/>
        <v>15.399999999999999</v>
      </c>
      <c r="E47" s="31">
        <v>9.7</v>
      </c>
      <c r="F47" s="32">
        <f t="shared" si="33"/>
        <v>9.7</v>
      </c>
      <c r="G47" s="33">
        <f t="shared" si="34"/>
        <v>25.099999999999998</v>
      </c>
      <c r="H47" s="7"/>
      <c r="I47" s="31">
        <v>15</v>
      </c>
      <c r="J47" s="31">
        <v>14.7</v>
      </c>
      <c r="K47" s="32">
        <f t="shared" si="35"/>
        <v>14.85</v>
      </c>
      <c r="L47" s="31">
        <v>10.1</v>
      </c>
      <c r="M47" s="32">
        <f t="shared" si="36"/>
        <v>10.1</v>
      </c>
      <c r="N47" s="33">
        <f t="shared" si="37"/>
        <v>24.95</v>
      </c>
      <c r="O47" s="7"/>
      <c r="P47" s="34">
        <f t="shared" si="38"/>
        <v>50.05</v>
      </c>
      <c r="Q47" s="35">
        <f t="shared" si="39"/>
        <v>4</v>
      </c>
      <c r="S47" s="11"/>
      <c r="X47" s="2"/>
      <c r="Y47" s="2"/>
      <c r="Z47" s="2"/>
    </row>
    <row r="48" spans="1:26" s="1" customFormat="1" ht="13.5" customHeight="1">
      <c r="A48" s="30" t="s">
        <v>38</v>
      </c>
      <c r="B48" s="31">
        <v>13.4</v>
      </c>
      <c r="C48" s="31">
        <v>14</v>
      </c>
      <c r="D48" s="32">
        <f t="shared" si="32"/>
        <v>13.7</v>
      </c>
      <c r="E48" s="31">
        <v>10.8</v>
      </c>
      <c r="F48" s="32">
        <f t="shared" si="33"/>
        <v>10.8</v>
      </c>
      <c r="G48" s="33">
        <f t="shared" si="34"/>
        <v>24.5</v>
      </c>
      <c r="H48" s="7"/>
      <c r="I48" s="31">
        <v>15.4</v>
      </c>
      <c r="J48" s="31">
        <v>15.6</v>
      </c>
      <c r="K48" s="32">
        <f t="shared" si="35"/>
        <v>15.5</v>
      </c>
      <c r="L48" s="31">
        <v>10.7</v>
      </c>
      <c r="M48" s="32">
        <f t="shared" si="36"/>
        <v>10.7</v>
      </c>
      <c r="N48" s="33">
        <f t="shared" si="37"/>
        <v>26.2</v>
      </c>
      <c r="O48" s="7"/>
      <c r="P48" s="34">
        <f t="shared" si="38"/>
        <v>50.7</v>
      </c>
      <c r="Q48" s="35">
        <f t="shared" si="39"/>
        <v>2</v>
      </c>
      <c r="S48" s="11"/>
      <c r="X48" s="2"/>
      <c r="Y48" s="2"/>
      <c r="Z48" s="2"/>
    </row>
    <row r="49" spans="1:26" s="1" customFormat="1" ht="13.5" customHeight="1">
      <c r="A49" s="30" t="s">
        <v>39</v>
      </c>
      <c r="B49" s="31">
        <v>10.8</v>
      </c>
      <c r="C49" s="31">
        <v>11.2</v>
      </c>
      <c r="D49" s="32">
        <f t="shared" si="32"/>
        <v>11</v>
      </c>
      <c r="E49" s="31">
        <v>10.5</v>
      </c>
      <c r="F49" s="32">
        <f t="shared" si="33"/>
        <v>10.5</v>
      </c>
      <c r="G49" s="33">
        <f t="shared" si="34"/>
        <v>21.5</v>
      </c>
      <c r="H49" s="7"/>
      <c r="I49" s="31">
        <v>13.9</v>
      </c>
      <c r="J49" s="31">
        <v>14.2</v>
      </c>
      <c r="K49" s="32">
        <f t="shared" si="35"/>
        <v>14.05</v>
      </c>
      <c r="L49" s="31">
        <v>9.8</v>
      </c>
      <c r="M49" s="32">
        <f t="shared" si="36"/>
        <v>9.8</v>
      </c>
      <c r="N49" s="33">
        <f t="shared" si="37"/>
        <v>23.85</v>
      </c>
      <c r="O49" s="7"/>
      <c r="P49" s="34">
        <f t="shared" si="38"/>
        <v>45.35</v>
      </c>
      <c r="Q49" s="35">
        <f t="shared" si="39"/>
        <v>8</v>
      </c>
      <c r="S49" s="11"/>
      <c r="X49" s="2"/>
      <c r="Y49" s="2"/>
      <c r="Z49" s="2"/>
    </row>
    <row r="50" spans="1:26" s="1" customFormat="1" ht="13.5" customHeight="1">
      <c r="A50" s="30" t="s">
        <v>40</v>
      </c>
      <c r="B50" s="31">
        <v>13.9</v>
      </c>
      <c r="C50" s="31">
        <v>13.9</v>
      </c>
      <c r="D50" s="32">
        <f t="shared" si="32"/>
        <v>13.9</v>
      </c>
      <c r="E50" s="31">
        <v>10.4</v>
      </c>
      <c r="F50" s="32">
        <f t="shared" si="33"/>
        <v>10.4</v>
      </c>
      <c r="G50" s="33">
        <f t="shared" si="34"/>
        <v>24.3</v>
      </c>
      <c r="H50" s="7"/>
      <c r="I50" s="31">
        <v>14.5</v>
      </c>
      <c r="J50" s="31">
        <v>14.5</v>
      </c>
      <c r="K50" s="32">
        <f t="shared" si="35"/>
        <v>14.5</v>
      </c>
      <c r="L50" s="31">
        <v>10.1</v>
      </c>
      <c r="M50" s="32">
        <f t="shared" si="36"/>
        <v>10.1</v>
      </c>
      <c r="N50" s="33">
        <f t="shared" si="37"/>
        <v>24.6</v>
      </c>
      <c r="O50" s="7"/>
      <c r="P50" s="34">
        <f t="shared" si="38"/>
        <v>48.900000000000006</v>
      </c>
      <c r="Q50" s="35">
        <f t="shared" si="39"/>
        <v>5</v>
      </c>
      <c r="S50" s="11"/>
      <c r="X50" s="2"/>
      <c r="Y50" s="2"/>
      <c r="Z50" s="2"/>
    </row>
    <row r="51" spans="1:26" s="1" customFormat="1" ht="13.5" customHeight="1">
      <c r="A51" s="30" t="s">
        <v>41</v>
      </c>
      <c r="B51" s="31">
        <v>13.6</v>
      </c>
      <c r="C51" s="31">
        <v>14.2</v>
      </c>
      <c r="D51" s="32">
        <f t="shared" si="32"/>
        <v>13.899999999999999</v>
      </c>
      <c r="E51" s="31">
        <v>10.8</v>
      </c>
      <c r="F51" s="32">
        <f t="shared" si="33"/>
        <v>10.8</v>
      </c>
      <c r="G51" s="33">
        <f t="shared" si="34"/>
        <v>24.7</v>
      </c>
      <c r="H51" s="7"/>
      <c r="I51" s="31">
        <v>16.2</v>
      </c>
      <c r="J51" s="31">
        <v>15.8</v>
      </c>
      <c r="K51" s="32">
        <f t="shared" si="35"/>
        <v>16</v>
      </c>
      <c r="L51" s="31">
        <v>11.2</v>
      </c>
      <c r="M51" s="32">
        <f t="shared" si="36"/>
        <v>11.2</v>
      </c>
      <c r="N51" s="33">
        <f t="shared" si="37"/>
        <v>27.2</v>
      </c>
      <c r="O51" s="7"/>
      <c r="P51" s="34">
        <f t="shared" si="38"/>
        <v>51.9</v>
      </c>
      <c r="Q51" s="35">
        <f t="shared" si="39"/>
        <v>1</v>
      </c>
      <c r="S51" s="11"/>
      <c r="X51" s="2"/>
      <c r="Y51" s="2"/>
      <c r="Z51" s="2"/>
    </row>
    <row r="52" spans="1:26" s="1" customFormat="1" ht="13.5" customHeight="1">
      <c r="A52" s="30" t="s">
        <v>42</v>
      </c>
      <c r="B52" s="31">
        <v>14</v>
      </c>
      <c r="C52" s="31">
        <v>13.5</v>
      </c>
      <c r="D52" s="32">
        <f t="shared" si="32"/>
        <v>13.75</v>
      </c>
      <c r="E52" s="31">
        <v>6.9</v>
      </c>
      <c r="F52" s="32">
        <f t="shared" si="33"/>
        <v>6.9</v>
      </c>
      <c r="G52" s="33">
        <f t="shared" si="34"/>
        <v>20.65</v>
      </c>
      <c r="H52" s="7"/>
      <c r="I52" s="31">
        <v>15</v>
      </c>
      <c r="J52" s="31">
        <v>14.6</v>
      </c>
      <c r="K52" s="32">
        <f t="shared" si="35"/>
        <v>14.8</v>
      </c>
      <c r="L52" s="31">
        <v>10.4</v>
      </c>
      <c r="M52" s="32">
        <f t="shared" si="36"/>
        <v>10.4</v>
      </c>
      <c r="N52" s="33">
        <f t="shared" si="37"/>
        <v>25.200000000000003</v>
      </c>
      <c r="O52" s="7"/>
      <c r="P52" s="34">
        <f t="shared" si="38"/>
        <v>45.85</v>
      </c>
      <c r="Q52" s="35">
        <f t="shared" si="39"/>
        <v>7</v>
      </c>
      <c r="S52" s="11"/>
      <c r="X52" s="2"/>
      <c r="Y52" s="2"/>
      <c r="Z52" s="2"/>
    </row>
    <row r="53" ht="13.5"/>
  </sheetData>
  <sheetProtection selectLockedCells="1" selectUnlockedCells="1"/>
  <mergeCells count="24">
    <mergeCell ref="B6:D6"/>
    <mergeCell ref="E6:F6"/>
    <mergeCell ref="I6:K6"/>
    <mergeCell ref="L6:M6"/>
    <mergeCell ref="B15:D15"/>
    <mergeCell ref="E15:F15"/>
    <mergeCell ref="I15:K15"/>
    <mergeCell ref="L15:M15"/>
    <mergeCell ref="B24:D24"/>
    <mergeCell ref="E24:F24"/>
    <mergeCell ref="I24:K24"/>
    <mergeCell ref="L24:M24"/>
    <mergeCell ref="B31:D31"/>
    <mergeCell ref="E31:F31"/>
    <mergeCell ref="I31:K31"/>
    <mergeCell ref="L31:M31"/>
    <mergeCell ref="B36:D36"/>
    <mergeCell ref="E36:F36"/>
    <mergeCell ref="I36:K36"/>
    <mergeCell ref="L36:M36"/>
    <mergeCell ref="B43:D43"/>
    <mergeCell ref="E43:F43"/>
    <mergeCell ref="I43:K43"/>
    <mergeCell ref="L43:M4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97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0"/>
  <sheetViews>
    <sheetView workbookViewId="0" topLeftCell="A1">
      <selection activeCell="A1" sqref="A1"/>
    </sheetView>
  </sheetViews>
  <sheetFormatPr defaultColWidth="9.140625" defaultRowHeight="15"/>
  <cols>
    <col min="1" max="1" width="24.421875" style="1" customWidth="1"/>
    <col min="2" max="2" width="6.57421875" style="1" customWidth="1"/>
    <col min="3" max="3" width="6.421875" style="1" customWidth="1"/>
    <col min="4" max="4" width="6.8515625" style="1" customWidth="1"/>
    <col min="5" max="5" width="7.00390625" style="1" customWidth="1"/>
    <col min="6" max="6" width="6.8515625" style="1" customWidth="1"/>
    <col min="7" max="7" width="8.8515625" style="1" customWidth="1"/>
    <col min="8" max="8" width="2.28125" style="1" customWidth="1"/>
    <col min="9" max="9" width="6.8515625" style="2" customWidth="1"/>
    <col min="10" max="10" width="6.421875" style="3" customWidth="1"/>
    <col min="11" max="11" width="6.8515625" style="1" customWidth="1"/>
    <col min="12" max="12" width="7.00390625" style="1" customWidth="1"/>
    <col min="13" max="13" width="6.8515625" style="4" customWidth="1"/>
    <col min="14" max="14" width="8.57421875" style="1" customWidth="1"/>
    <col min="15" max="15" width="2.28125" style="1" customWidth="1"/>
    <col min="16" max="16" width="6.140625" style="1" customWidth="1"/>
    <col min="17" max="17" width="5.7109375" style="1" customWidth="1"/>
    <col min="18" max="18" width="4.140625" style="4" customWidth="1"/>
    <col min="19" max="19" width="8.421875" style="1" customWidth="1"/>
    <col min="20" max="20" width="7.00390625" style="1" customWidth="1"/>
    <col min="21" max="21" width="9.140625" style="5" customWidth="1"/>
    <col min="22" max="23" width="9.140625" style="1" customWidth="1"/>
    <col min="24" max="24" width="15.00390625" style="1" customWidth="1"/>
    <col min="25" max="25" width="22.8515625" style="1" customWidth="1"/>
    <col min="26" max="28" width="9.140625" style="2" customWidth="1"/>
    <col min="29" max="16384" width="9.140625" style="1" customWidth="1"/>
  </cols>
  <sheetData>
    <row r="1" spans="1:256" ht="19.5" customHeight="1">
      <c r="A1" s="6" t="s">
        <v>0</v>
      </c>
      <c r="B1" s="7"/>
      <c r="C1" s="7"/>
      <c r="D1" s="7"/>
      <c r="E1" s="7"/>
      <c r="F1" s="7"/>
      <c r="G1" s="8"/>
      <c r="H1" s="9"/>
      <c r="I1" s="7"/>
      <c r="J1" s="7"/>
      <c r="K1" s="10"/>
      <c r="L1" s="7"/>
      <c r="M1" s="7"/>
      <c r="N1" s="7"/>
      <c r="O1" s="7"/>
      <c r="P1" s="10"/>
      <c r="Q1" s="7"/>
      <c r="R1" s="1"/>
      <c r="S1" s="11"/>
      <c r="T1"/>
      <c r="U1" s="1"/>
      <c r="V1"/>
      <c r="W1"/>
      <c r="X1" s="2"/>
      <c r="Y1" s="2"/>
      <c r="Z1"/>
      <c r="AA1" s="1"/>
      <c r="AB1" s="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 s="12" t="s">
        <v>1</v>
      </c>
      <c r="B2" s="13"/>
      <c r="C2" s="13"/>
      <c r="D2" s="13"/>
      <c r="E2" s="13"/>
      <c r="F2" s="13"/>
      <c r="G2" s="13"/>
      <c r="H2" s="7"/>
      <c r="I2" s="7"/>
      <c r="J2" s="14"/>
      <c r="K2" s="7"/>
      <c r="L2" s="7"/>
      <c r="M2" s="7"/>
      <c r="N2" s="7"/>
      <c r="O2" s="7"/>
      <c r="P2" s="7"/>
      <c r="Q2" s="7"/>
      <c r="R2" s="1"/>
      <c r="S2"/>
      <c r="T2"/>
      <c r="U2" s="1"/>
      <c r="V2"/>
      <c r="W2"/>
      <c r="X2"/>
      <c r="Y2"/>
      <c r="Z2" s="1"/>
      <c r="AA2" s="1"/>
      <c r="AB2" s="1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8" s="7" customFormat="1" ht="19.5" customHeight="1">
      <c r="A3" s="15" t="s">
        <v>43</v>
      </c>
      <c r="B3" s="13"/>
      <c r="C3" s="13"/>
      <c r="D3" s="13"/>
      <c r="E3" s="13"/>
      <c r="F3" s="13"/>
      <c r="G3" s="13"/>
      <c r="H3" s="13"/>
    </row>
    <row r="4" spans="1:26" s="1" customFormat="1" ht="15" customHeight="1">
      <c r="A4" s="13"/>
      <c r="B4" s="13"/>
      <c r="C4" s="13"/>
      <c r="D4" s="13"/>
      <c r="E4" s="13"/>
      <c r="F4" s="13"/>
      <c r="G4" s="16"/>
      <c r="H4" s="17"/>
      <c r="I4" s="7"/>
      <c r="J4" s="7"/>
      <c r="K4" s="10"/>
      <c r="L4" s="7"/>
      <c r="M4" s="7"/>
      <c r="N4" s="7"/>
      <c r="O4" s="7"/>
      <c r="P4" s="10"/>
      <c r="Q4" s="7"/>
      <c r="S4" s="11"/>
      <c r="X4" s="2"/>
      <c r="Y4" s="2"/>
      <c r="Z4" s="2"/>
    </row>
    <row r="5" spans="1:26" s="1" customFormat="1" ht="13.5" customHeight="1">
      <c r="A5" s="7"/>
      <c r="B5" s="18" t="s">
        <v>3</v>
      </c>
      <c r="C5" s="13"/>
      <c r="D5" s="13"/>
      <c r="E5" s="13"/>
      <c r="F5" s="13"/>
      <c r="G5" s="16"/>
      <c r="H5" s="17"/>
      <c r="I5" s="19" t="s">
        <v>4</v>
      </c>
      <c r="J5" s="7"/>
      <c r="K5" s="10"/>
      <c r="L5" s="7"/>
      <c r="M5" s="7"/>
      <c r="N5" s="7"/>
      <c r="O5" s="7"/>
      <c r="P5" s="10"/>
      <c r="Q5" s="7"/>
      <c r="S5" s="11"/>
      <c r="X5" s="2"/>
      <c r="Y5" s="2"/>
      <c r="Z5" s="2"/>
    </row>
    <row r="6" spans="1:26" s="1" customFormat="1" ht="13.5" customHeight="1">
      <c r="A6" s="20" t="s">
        <v>44</v>
      </c>
      <c r="B6" s="21" t="s">
        <v>6</v>
      </c>
      <c r="C6" s="21"/>
      <c r="D6" s="21"/>
      <c r="E6" s="21" t="s">
        <v>7</v>
      </c>
      <c r="F6" s="21"/>
      <c r="G6" s="16"/>
      <c r="H6" s="17"/>
      <c r="I6" s="21" t="s">
        <v>6</v>
      </c>
      <c r="J6" s="21"/>
      <c r="K6" s="21"/>
      <c r="L6" s="21" t="s">
        <v>7</v>
      </c>
      <c r="M6" s="21"/>
      <c r="N6" s="16"/>
      <c r="O6" s="7"/>
      <c r="P6" s="22" t="s">
        <v>8</v>
      </c>
      <c r="Q6" s="7"/>
      <c r="S6" s="11"/>
      <c r="X6" s="2"/>
      <c r="Y6" s="2"/>
      <c r="Z6" s="2"/>
    </row>
    <row r="7" spans="1:26" s="1" customFormat="1" ht="13.5" customHeight="1">
      <c r="A7" s="23" t="s">
        <v>9</v>
      </c>
      <c r="B7" s="24" t="s">
        <v>10</v>
      </c>
      <c r="C7" s="25" t="s">
        <v>11</v>
      </c>
      <c r="D7" s="26" t="s">
        <v>12</v>
      </c>
      <c r="E7" s="23" t="s">
        <v>13</v>
      </c>
      <c r="F7" s="26" t="s">
        <v>12</v>
      </c>
      <c r="G7" s="27" t="s">
        <v>14</v>
      </c>
      <c r="H7" s="7"/>
      <c r="I7" s="24" t="s">
        <v>10</v>
      </c>
      <c r="J7" s="25" t="s">
        <v>11</v>
      </c>
      <c r="K7" s="26" t="s">
        <v>12</v>
      </c>
      <c r="L7" s="23" t="s">
        <v>13</v>
      </c>
      <c r="M7" s="26" t="s">
        <v>12</v>
      </c>
      <c r="N7" s="27" t="s">
        <v>15</v>
      </c>
      <c r="O7" s="7"/>
      <c r="P7" s="28" t="s">
        <v>16</v>
      </c>
      <c r="Q7" s="29" t="s">
        <v>17</v>
      </c>
      <c r="S7" s="11"/>
      <c r="X7" s="2"/>
      <c r="Y7" s="2"/>
      <c r="Z7" s="2"/>
    </row>
    <row r="8" spans="1:26" s="1" customFormat="1" ht="13.5" customHeight="1">
      <c r="A8" s="43" t="s">
        <v>33</v>
      </c>
      <c r="B8" s="31">
        <v>12.65</v>
      </c>
      <c r="C8" s="31">
        <v>13</v>
      </c>
      <c r="D8" s="32">
        <f aca="true" t="shared" si="0" ref="D8:D11">AVERAGE(B8:C8)</f>
        <v>12.825</v>
      </c>
      <c r="E8" s="31">
        <v>7.9</v>
      </c>
      <c r="F8" s="32">
        <f aca="true" t="shared" si="1" ref="F8:F11">(E8)</f>
        <v>7.9</v>
      </c>
      <c r="G8" s="33">
        <f aca="true" t="shared" si="2" ref="G8:G11">SUM(D8+F8)</f>
        <v>20.725</v>
      </c>
      <c r="H8" s="7"/>
      <c r="I8" s="31">
        <v>10.2</v>
      </c>
      <c r="J8" s="31">
        <v>10.3</v>
      </c>
      <c r="K8" s="32">
        <f aca="true" t="shared" si="3" ref="K8:K11">AVERAGE(I8:J8)</f>
        <v>10.25</v>
      </c>
      <c r="L8" s="31">
        <v>10.4</v>
      </c>
      <c r="M8" s="32">
        <f aca="true" t="shared" si="4" ref="M8:M11">(L8)</f>
        <v>10.4</v>
      </c>
      <c r="N8" s="33">
        <f aca="true" t="shared" si="5" ref="N8:N11">SUM(K8+M8)</f>
        <v>20.65</v>
      </c>
      <c r="O8" s="7"/>
      <c r="P8" s="34">
        <f aca="true" t="shared" si="6" ref="P8:P11">SUM(G8,N8)</f>
        <v>41.375</v>
      </c>
      <c r="Q8" s="35">
        <f aca="true" t="shared" si="7" ref="Q8:Q11">RANK(P8,P$8:P$11)</f>
        <v>2</v>
      </c>
      <c r="S8" s="11"/>
      <c r="X8" s="2"/>
      <c r="Y8" s="2"/>
      <c r="Z8" s="2"/>
    </row>
    <row r="9" spans="1:26" s="1" customFormat="1" ht="13.5" customHeight="1">
      <c r="A9" s="30" t="s">
        <v>37</v>
      </c>
      <c r="B9" s="31">
        <v>12.65</v>
      </c>
      <c r="C9" s="31">
        <v>12.7</v>
      </c>
      <c r="D9" s="32">
        <f t="shared" si="0"/>
        <v>12.675</v>
      </c>
      <c r="E9" s="31">
        <v>10.7</v>
      </c>
      <c r="F9" s="32">
        <f t="shared" si="1"/>
        <v>10.7</v>
      </c>
      <c r="G9" s="33">
        <f t="shared" si="2"/>
        <v>23.375</v>
      </c>
      <c r="H9" s="7"/>
      <c r="I9" s="31">
        <v>8.1</v>
      </c>
      <c r="J9" s="31">
        <v>8.6</v>
      </c>
      <c r="K9" s="32">
        <f t="shared" si="3"/>
        <v>8.35</v>
      </c>
      <c r="L9" s="31">
        <v>11</v>
      </c>
      <c r="M9" s="32">
        <f t="shared" si="4"/>
        <v>11</v>
      </c>
      <c r="N9" s="33">
        <f t="shared" si="5"/>
        <v>19.35</v>
      </c>
      <c r="O9" s="7"/>
      <c r="P9" s="34">
        <f t="shared" si="6"/>
        <v>42.725</v>
      </c>
      <c r="Q9" s="35">
        <f t="shared" si="7"/>
        <v>1</v>
      </c>
      <c r="S9" s="11"/>
      <c r="X9" s="2"/>
      <c r="Y9" s="2"/>
      <c r="Z9" s="2"/>
    </row>
    <row r="10" spans="1:26" s="1" customFormat="1" ht="13.5" customHeight="1">
      <c r="A10" s="44" t="s">
        <v>30</v>
      </c>
      <c r="B10" s="31">
        <v>10.75</v>
      </c>
      <c r="C10" s="31">
        <v>10.4</v>
      </c>
      <c r="D10" s="32">
        <f t="shared" si="0"/>
        <v>10.575</v>
      </c>
      <c r="E10" s="31">
        <v>10.4</v>
      </c>
      <c r="F10" s="32">
        <f t="shared" si="1"/>
        <v>10.4</v>
      </c>
      <c r="G10" s="33">
        <f t="shared" si="2"/>
        <v>20.975</v>
      </c>
      <c r="H10" s="7"/>
      <c r="I10" s="31">
        <v>9.5</v>
      </c>
      <c r="J10" s="31">
        <v>8.9</v>
      </c>
      <c r="K10" s="32">
        <f t="shared" si="3"/>
        <v>9.2</v>
      </c>
      <c r="L10" s="31">
        <v>10.7</v>
      </c>
      <c r="M10" s="32">
        <f t="shared" si="4"/>
        <v>10.7</v>
      </c>
      <c r="N10" s="33">
        <f t="shared" si="5"/>
        <v>19.9</v>
      </c>
      <c r="O10" s="7"/>
      <c r="P10" s="34">
        <f t="shared" si="6"/>
        <v>40.875</v>
      </c>
      <c r="Q10" s="35">
        <f t="shared" si="7"/>
        <v>3</v>
      </c>
      <c r="S10" s="11"/>
      <c r="X10" s="2"/>
      <c r="Y10" s="2"/>
      <c r="Z10" s="2"/>
    </row>
    <row r="11" spans="1:26" s="1" customFormat="1" ht="13.5" customHeight="1">
      <c r="A11" s="30" t="s">
        <v>18</v>
      </c>
      <c r="B11" s="31">
        <v>9.75</v>
      </c>
      <c r="C11" s="31">
        <v>10</v>
      </c>
      <c r="D11" s="32">
        <f t="shared" si="0"/>
        <v>9.875</v>
      </c>
      <c r="E11" s="31">
        <v>11.2</v>
      </c>
      <c r="F11" s="32">
        <f t="shared" si="1"/>
        <v>11.2</v>
      </c>
      <c r="G11" s="33">
        <f t="shared" si="2"/>
        <v>21.075</v>
      </c>
      <c r="H11" s="7"/>
      <c r="I11" s="31">
        <v>7.2</v>
      </c>
      <c r="J11" s="31">
        <v>7.5</v>
      </c>
      <c r="K11" s="32">
        <f t="shared" si="3"/>
        <v>7.35</v>
      </c>
      <c r="L11" s="31">
        <v>9.8</v>
      </c>
      <c r="M11" s="32">
        <f t="shared" si="4"/>
        <v>9.8</v>
      </c>
      <c r="N11" s="33">
        <f t="shared" si="5"/>
        <v>17.15</v>
      </c>
      <c r="O11" s="7"/>
      <c r="P11" s="34">
        <f t="shared" si="6"/>
        <v>38.224999999999994</v>
      </c>
      <c r="Q11" s="35">
        <f t="shared" si="7"/>
        <v>4</v>
      </c>
      <c r="S11" s="11"/>
      <c r="X11" s="2"/>
      <c r="Y11" s="2"/>
      <c r="Z11" s="2"/>
    </row>
    <row r="12" spans="1:26" s="1" customFormat="1" ht="13.5" customHeight="1">
      <c r="A12" s="7"/>
      <c r="B12" s="7"/>
      <c r="C12" s="7"/>
      <c r="D12" s="7"/>
      <c r="E12" s="7"/>
      <c r="F12" s="7"/>
      <c r="G12" s="8"/>
      <c r="H12" s="9"/>
      <c r="I12" s="7"/>
      <c r="J12" s="7"/>
      <c r="K12" s="10"/>
      <c r="L12" s="7"/>
      <c r="M12" s="7"/>
      <c r="N12" s="7"/>
      <c r="O12" s="7"/>
      <c r="P12" s="10"/>
      <c r="Q12" s="7"/>
      <c r="S12" s="11"/>
      <c r="X12" s="2"/>
      <c r="Y12" s="2"/>
      <c r="Z12" s="2"/>
    </row>
    <row r="13" spans="1:26" s="1" customFormat="1" ht="13.5" customHeight="1">
      <c r="A13" s="7"/>
      <c r="B13" s="18" t="s">
        <v>3</v>
      </c>
      <c r="C13" s="13"/>
      <c r="D13" s="13"/>
      <c r="E13" s="13"/>
      <c r="F13" s="13"/>
      <c r="G13" s="16"/>
      <c r="H13" s="17"/>
      <c r="I13" s="19" t="s">
        <v>4</v>
      </c>
      <c r="J13" s="7"/>
      <c r="K13" s="10"/>
      <c r="L13" s="7"/>
      <c r="M13" s="7"/>
      <c r="N13" s="7"/>
      <c r="O13" s="7"/>
      <c r="P13" s="10"/>
      <c r="Q13" s="7"/>
      <c r="S13" s="11"/>
      <c r="X13" s="2"/>
      <c r="Y13" s="2"/>
      <c r="Z13" s="2"/>
    </row>
    <row r="14" spans="1:26" s="1" customFormat="1" ht="13.5" customHeight="1">
      <c r="A14" s="20" t="s">
        <v>45</v>
      </c>
      <c r="B14" s="21" t="s">
        <v>6</v>
      </c>
      <c r="C14" s="21"/>
      <c r="D14" s="21"/>
      <c r="E14" s="21" t="s">
        <v>7</v>
      </c>
      <c r="F14" s="21"/>
      <c r="G14" s="16"/>
      <c r="H14" s="17"/>
      <c r="I14" s="21" t="s">
        <v>6</v>
      </c>
      <c r="J14" s="21"/>
      <c r="K14" s="21"/>
      <c r="L14" s="21" t="s">
        <v>7</v>
      </c>
      <c r="M14" s="21"/>
      <c r="N14" s="16"/>
      <c r="O14" s="7"/>
      <c r="P14" s="22" t="s">
        <v>8</v>
      </c>
      <c r="Q14" s="7"/>
      <c r="S14" s="11"/>
      <c r="X14" s="2"/>
      <c r="Y14" s="2"/>
      <c r="Z14" s="2"/>
    </row>
    <row r="15" spans="1:26" s="1" customFormat="1" ht="13.5" customHeight="1">
      <c r="A15" s="23" t="s">
        <v>9</v>
      </c>
      <c r="B15" s="24" t="s">
        <v>10</v>
      </c>
      <c r="C15" s="25" t="s">
        <v>11</v>
      </c>
      <c r="D15" s="26" t="s">
        <v>12</v>
      </c>
      <c r="E15" s="23" t="s">
        <v>13</v>
      </c>
      <c r="F15" s="26" t="s">
        <v>12</v>
      </c>
      <c r="G15" s="27" t="s">
        <v>14</v>
      </c>
      <c r="H15" s="7"/>
      <c r="I15" s="24" t="s">
        <v>10</v>
      </c>
      <c r="J15" s="25" t="s">
        <v>11</v>
      </c>
      <c r="K15" s="26" t="s">
        <v>12</v>
      </c>
      <c r="L15" s="23" t="s">
        <v>13</v>
      </c>
      <c r="M15" s="26" t="s">
        <v>12</v>
      </c>
      <c r="N15" s="27" t="s">
        <v>15</v>
      </c>
      <c r="O15" s="7"/>
      <c r="P15" s="28" t="s">
        <v>16</v>
      </c>
      <c r="Q15" s="29" t="s">
        <v>17</v>
      </c>
      <c r="S15" s="11"/>
      <c r="X15" s="2"/>
      <c r="Y15" s="2"/>
      <c r="Z15" s="2"/>
    </row>
    <row r="16" spans="1:26" s="1" customFormat="1" ht="13.5" customHeight="1">
      <c r="A16" s="43" t="s">
        <v>34</v>
      </c>
      <c r="B16" s="31">
        <v>12.4</v>
      </c>
      <c r="C16" s="31">
        <v>12.5</v>
      </c>
      <c r="D16" s="32">
        <f aca="true" t="shared" si="8" ref="D16:D20">AVERAGE(B16:C16)</f>
        <v>12.45</v>
      </c>
      <c r="E16" s="31">
        <v>9.7</v>
      </c>
      <c r="F16" s="32">
        <f aca="true" t="shared" si="9" ref="F16:F20">(E16)</f>
        <v>9.7</v>
      </c>
      <c r="G16" s="33">
        <f aca="true" t="shared" si="10" ref="G16:G20">SUM(D16+F16)</f>
        <v>22.15</v>
      </c>
      <c r="H16" s="7"/>
      <c r="I16" s="31">
        <v>9</v>
      </c>
      <c r="J16" s="31">
        <v>9.5</v>
      </c>
      <c r="K16" s="32">
        <f aca="true" t="shared" si="11" ref="K16:K20">AVERAGE(I16:J16)</f>
        <v>9.25</v>
      </c>
      <c r="L16" s="31">
        <v>9.4</v>
      </c>
      <c r="M16" s="32">
        <f aca="true" t="shared" si="12" ref="M16:M20">(L16)</f>
        <v>9.4</v>
      </c>
      <c r="N16" s="33">
        <f aca="true" t="shared" si="13" ref="N16:N20">SUM(K16+M16)</f>
        <v>18.65</v>
      </c>
      <c r="O16" s="7"/>
      <c r="P16" s="34">
        <f aca="true" t="shared" si="14" ref="P16:P20">SUM(G16,N16)</f>
        <v>40.8</v>
      </c>
      <c r="Q16" s="35">
        <f aca="true" t="shared" si="15" ref="Q16:Q20">RANK(P16,P$16:P$20)</f>
        <v>2</v>
      </c>
      <c r="S16" s="11"/>
      <c r="X16" s="2"/>
      <c r="Y16" s="2"/>
      <c r="Z16" s="2"/>
    </row>
    <row r="17" spans="1:26" s="1" customFormat="1" ht="13.5" customHeight="1">
      <c r="A17" s="36" t="s">
        <v>29</v>
      </c>
      <c r="B17" s="37">
        <v>9.3</v>
      </c>
      <c r="C17" s="37">
        <v>9.5</v>
      </c>
      <c r="D17" s="38">
        <f t="shared" si="8"/>
        <v>9.4</v>
      </c>
      <c r="E17" s="37">
        <v>7.1</v>
      </c>
      <c r="F17" s="38">
        <f t="shared" si="9"/>
        <v>7.1</v>
      </c>
      <c r="G17" s="39">
        <f t="shared" si="10"/>
        <v>16.5</v>
      </c>
      <c r="H17" s="40"/>
      <c r="I17" s="37">
        <v>5.8</v>
      </c>
      <c r="J17" s="37">
        <v>5.7</v>
      </c>
      <c r="K17" s="38">
        <f t="shared" si="11"/>
        <v>5.75</v>
      </c>
      <c r="L17" s="37">
        <v>7.4</v>
      </c>
      <c r="M17" s="38">
        <f t="shared" si="12"/>
        <v>7.4</v>
      </c>
      <c r="N17" s="39">
        <f t="shared" si="13"/>
        <v>13.15</v>
      </c>
      <c r="O17" s="40"/>
      <c r="P17" s="38">
        <f t="shared" si="14"/>
        <v>29.65</v>
      </c>
      <c r="Q17" s="35">
        <f t="shared" si="15"/>
        <v>5</v>
      </c>
      <c r="S17" s="11"/>
      <c r="X17" s="2"/>
      <c r="Y17" s="2"/>
      <c r="Z17" s="2"/>
    </row>
    <row r="18" spans="1:26" s="1" customFormat="1" ht="13.5" customHeight="1">
      <c r="A18" s="30" t="s">
        <v>46</v>
      </c>
      <c r="B18" s="31">
        <v>13.05</v>
      </c>
      <c r="C18" s="31">
        <v>13.1</v>
      </c>
      <c r="D18" s="32">
        <f t="shared" si="8"/>
        <v>13.075</v>
      </c>
      <c r="E18" s="31">
        <v>10</v>
      </c>
      <c r="F18" s="32">
        <f t="shared" si="9"/>
        <v>10</v>
      </c>
      <c r="G18" s="33">
        <f t="shared" si="10"/>
        <v>23.075</v>
      </c>
      <c r="H18" s="7"/>
      <c r="I18" s="31">
        <v>10.4</v>
      </c>
      <c r="J18" s="31">
        <v>10.6</v>
      </c>
      <c r="K18" s="32">
        <f t="shared" si="11"/>
        <v>10.5</v>
      </c>
      <c r="L18" s="31">
        <v>10</v>
      </c>
      <c r="M18" s="32">
        <f t="shared" si="12"/>
        <v>10</v>
      </c>
      <c r="N18" s="33">
        <f t="shared" si="13"/>
        <v>20.5</v>
      </c>
      <c r="O18" s="7"/>
      <c r="P18" s="34">
        <f t="shared" si="14"/>
        <v>43.575</v>
      </c>
      <c r="Q18" s="35">
        <f t="shared" si="15"/>
        <v>1</v>
      </c>
      <c r="S18" s="11"/>
      <c r="X18" s="2"/>
      <c r="Y18" s="2"/>
      <c r="Z18" s="2"/>
    </row>
    <row r="19" spans="1:26" s="1" customFormat="1" ht="13.5" customHeight="1">
      <c r="A19" s="44" t="s">
        <v>30</v>
      </c>
      <c r="B19" s="31">
        <v>10.55</v>
      </c>
      <c r="C19" s="31">
        <v>10.3</v>
      </c>
      <c r="D19" s="32">
        <f t="shared" si="8"/>
        <v>10.425</v>
      </c>
      <c r="E19" s="31">
        <v>8.7</v>
      </c>
      <c r="F19" s="32">
        <f t="shared" si="9"/>
        <v>8.7</v>
      </c>
      <c r="G19" s="33">
        <f t="shared" si="10"/>
        <v>19.125</v>
      </c>
      <c r="H19" s="7"/>
      <c r="I19" s="31">
        <v>7.1</v>
      </c>
      <c r="J19" s="31">
        <v>7</v>
      </c>
      <c r="K19" s="32">
        <f t="shared" si="11"/>
        <v>7.05</v>
      </c>
      <c r="L19" s="31">
        <v>8.9</v>
      </c>
      <c r="M19" s="32">
        <f t="shared" si="12"/>
        <v>8.9</v>
      </c>
      <c r="N19" s="33">
        <f t="shared" si="13"/>
        <v>15.95</v>
      </c>
      <c r="O19" s="7"/>
      <c r="P19" s="34">
        <f t="shared" si="14"/>
        <v>35.075</v>
      </c>
      <c r="Q19" s="35">
        <f t="shared" si="15"/>
        <v>4</v>
      </c>
      <c r="S19" s="11"/>
      <c r="X19" s="2"/>
      <c r="Y19" s="2"/>
      <c r="Z19" s="2"/>
    </row>
    <row r="20" spans="1:26" s="1" customFormat="1" ht="13.5" customHeight="1">
      <c r="A20" s="30" t="s">
        <v>28</v>
      </c>
      <c r="B20" s="31">
        <v>10.2</v>
      </c>
      <c r="C20" s="31">
        <v>10.3</v>
      </c>
      <c r="D20" s="32">
        <f t="shared" si="8"/>
        <v>10.25</v>
      </c>
      <c r="E20" s="31">
        <v>8.5</v>
      </c>
      <c r="F20" s="32">
        <f t="shared" si="9"/>
        <v>8.5</v>
      </c>
      <c r="G20" s="33">
        <f t="shared" si="10"/>
        <v>18.75</v>
      </c>
      <c r="H20" s="7"/>
      <c r="I20" s="31">
        <v>8.8</v>
      </c>
      <c r="J20" s="31">
        <v>9.1</v>
      </c>
      <c r="K20" s="32">
        <f t="shared" si="11"/>
        <v>8.95</v>
      </c>
      <c r="L20" s="31">
        <v>9.1</v>
      </c>
      <c r="M20" s="32">
        <f t="shared" si="12"/>
        <v>9.1</v>
      </c>
      <c r="N20" s="33">
        <f t="shared" si="13"/>
        <v>18.049999999999997</v>
      </c>
      <c r="O20" s="7"/>
      <c r="P20" s="34">
        <f t="shared" si="14"/>
        <v>36.8</v>
      </c>
      <c r="Q20" s="35">
        <f t="shared" si="15"/>
        <v>3</v>
      </c>
      <c r="S20" s="11"/>
      <c r="X20" s="2"/>
      <c r="Y20" s="2"/>
      <c r="Z20" s="2"/>
    </row>
    <row r="21" spans="1:28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U21"/>
      <c r="X21"/>
      <c r="Y21"/>
      <c r="AA21"/>
      <c r="AB21"/>
    </row>
    <row r="22" spans="1:26" s="1" customFormat="1" ht="13.5" customHeight="1">
      <c r="A22" s="7"/>
      <c r="B22" s="18" t="s">
        <v>3</v>
      </c>
      <c r="C22" s="13"/>
      <c r="D22" s="13"/>
      <c r="E22" s="13"/>
      <c r="F22" s="13"/>
      <c r="G22" s="16"/>
      <c r="H22" s="17"/>
      <c r="I22" s="19" t="s">
        <v>4</v>
      </c>
      <c r="J22" s="7"/>
      <c r="K22" s="10"/>
      <c r="L22" s="7"/>
      <c r="M22" s="7"/>
      <c r="N22" s="7"/>
      <c r="O22" s="7"/>
      <c r="P22" s="10"/>
      <c r="Q22" s="7"/>
      <c r="S22" s="11"/>
      <c r="X22" s="2"/>
      <c r="Y22" s="2"/>
      <c r="Z22" s="2"/>
    </row>
    <row r="23" spans="1:26" s="1" customFormat="1" ht="13.5" customHeight="1">
      <c r="A23" s="20" t="s">
        <v>47</v>
      </c>
      <c r="B23" s="21" t="s">
        <v>6</v>
      </c>
      <c r="C23" s="21"/>
      <c r="D23" s="21"/>
      <c r="E23" s="21" t="s">
        <v>7</v>
      </c>
      <c r="F23" s="21"/>
      <c r="G23" s="16"/>
      <c r="H23" s="17"/>
      <c r="I23" s="21" t="s">
        <v>6</v>
      </c>
      <c r="J23" s="21"/>
      <c r="K23" s="21"/>
      <c r="L23" s="21" t="s">
        <v>7</v>
      </c>
      <c r="M23" s="21"/>
      <c r="N23" s="16"/>
      <c r="O23" s="7"/>
      <c r="P23" s="22" t="s">
        <v>8</v>
      </c>
      <c r="Q23" s="7"/>
      <c r="S23" s="11"/>
      <c r="X23" s="2"/>
      <c r="Y23" s="2"/>
      <c r="Z23" s="2"/>
    </row>
    <row r="24" spans="1:26" s="1" customFormat="1" ht="13.5" customHeight="1">
      <c r="A24" s="23" t="s">
        <v>9</v>
      </c>
      <c r="B24" s="24" t="s">
        <v>10</v>
      </c>
      <c r="C24" s="25" t="s">
        <v>11</v>
      </c>
      <c r="D24" s="26" t="s">
        <v>12</v>
      </c>
      <c r="E24" s="23" t="s">
        <v>13</v>
      </c>
      <c r="F24" s="26" t="s">
        <v>12</v>
      </c>
      <c r="G24" s="27" t="s">
        <v>14</v>
      </c>
      <c r="H24" s="7"/>
      <c r="I24" s="24" t="s">
        <v>10</v>
      </c>
      <c r="J24" s="25" t="s">
        <v>11</v>
      </c>
      <c r="K24" s="26" t="s">
        <v>12</v>
      </c>
      <c r="L24" s="23" t="s">
        <v>13</v>
      </c>
      <c r="M24" s="26" t="s">
        <v>12</v>
      </c>
      <c r="N24" s="27" t="s">
        <v>15</v>
      </c>
      <c r="O24" s="7"/>
      <c r="P24" s="28" t="s">
        <v>16</v>
      </c>
      <c r="Q24" s="29" t="s">
        <v>17</v>
      </c>
      <c r="S24" s="11"/>
      <c r="X24" s="2"/>
      <c r="Y24" s="2"/>
      <c r="Z24" s="2"/>
    </row>
    <row r="25" spans="1:26" s="1" customFormat="1" ht="13.5" customHeight="1">
      <c r="A25" s="43" t="s">
        <v>36</v>
      </c>
      <c r="B25" s="31">
        <v>11.25</v>
      </c>
      <c r="C25" s="31">
        <v>11.2</v>
      </c>
      <c r="D25" s="32">
        <f aca="true" t="shared" si="16" ref="D25:D40">AVERAGE(B25:C25)</f>
        <v>11.225</v>
      </c>
      <c r="E25" s="31">
        <v>9.5</v>
      </c>
      <c r="F25" s="32">
        <f aca="true" t="shared" si="17" ref="F25:F40">(E25)</f>
        <v>9.5</v>
      </c>
      <c r="G25" s="33">
        <f aca="true" t="shared" si="18" ref="G25:G40">SUM(D25+F25)</f>
        <v>20.725</v>
      </c>
      <c r="H25" s="7"/>
      <c r="I25" s="31">
        <v>13.8</v>
      </c>
      <c r="J25" s="31">
        <v>13.1</v>
      </c>
      <c r="K25" s="32">
        <f aca="true" t="shared" si="19" ref="K25:K40">AVERAGE(I25:J25)</f>
        <v>13.45</v>
      </c>
      <c r="L25" s="31">
        <v>9.5</v>
      </c>
      <c r="M25" s="32">
        <f aca="true" t="shared" si="20" ref="M25:M40">(L25)</f>
        <v>9.5</v>
      </c>
      <c r="N25" s="33">
        <f aca="true" t="shared" si="21" ref="N25:N40">SUM(K25+M25)</f>
        <v>22.95</v>
      </c>
      <c r="O25" s="7"/>
      <c r="P25" s="34">
        <f aca="true" t="shared" si="22" ref="P25:P40">SUM(G25,N25)</f>
        <v>43.675</v>
      </c>
      <c r="Q25" s="35">
        <f aca="true" t="shared" si="23" ref="Q25:Q40">RANK(P25,P$25:P$40)</f>
        <v>7</v>
      </c>
      <c r="S25" s="11">
        <v>7</v>
      </c>
      <c r="X25" s="2"/>
      <c r="Y25" s="2"/>
      <c r="Z25" s="2"/>
    </row>
    <row r="26" spans="1:26" s="1" customFormat="1" ht="13.5" customHeight="1">
      <c r="A26" s="43" t="s">
        <v>33</v>
      </c>
      <c r="B26" s="31">
        <v>10.4</v>
      </c>
      <c r="C26" s="31">
        <v>10.2</v>
      </c>
      <c r="D26" s="32">
        <f t="shared" si="16"/>
        <v>10.3</v>
      </c>
      <c r="E26" s="31">
        <v>9.6</v>
      </c>
      <c r="F26" s="32">
        <f t="shared" si="17"/>
        <v>9.6</v>
      </c>
      <c r="G26" s="33">
        <f t="shared" si="18"/>
        <v>19.9</v>
      </c>
      <c r="H26" s="7"/>
      <c r="I26" s="31">
        <v>12.3</v>
      </c>
      <c r="J26" s="31">
        <v>12.6</v>
      </c>
      <c r="K26" s="32">
        <f t="shared" si="19"/>
        <v>12.45</v>
      </c>
      <c r="L26" s="31">
        <v>10.5</v>
      </c>
      <c r="M26" s="32">
        <f t="shared" si="20"/>
        <v>10.5</v>
      </c>
      <c r="N26" s="33">
        <f t="shared" si="21"/>
        <v>22.95</v>
      </c>
      <c r="O26" s="7"/>
      <c r="P26" s="34">
        <f t="shared" si="22"/>
        <v>42.849999999999994</v>
      </c>
      <c r="Q26" s="35">
        <f t="shared" si="23"/>
        <v>10</v>
      </c>
      <c r="S26" s="11">
        <v>10</v>
      </c>
      <c r="X26" s="2"/>
      <c r="Y26" s="2"/>
      <c r="Z26" s="2"/>
    </row>
    <row r="27" spans="1:26" s="1" customFormat="1" ht="13.5" customHeight="1">
      <c r="A27" s="43" t="s">
        <v>19</v>
      </c>
      <c r="B27" s="31">
        <v>10.7</v>
      </c>
      <c r="C27" s="31">
        <v>10.9</v>
      </c>
      <c r="D27" s="32">
        <f t="shared" si="16"/>
        <v>10.8</v>
      </c>
      <c r="E27" s="31">
        <v>7.5</v>
      </c>
      <c r="F27" s="32">
        <f t="shared" si="17"/>
        <v>7.5</v>
      </c>
      <c r="G27" s="33">
        <f t="shared" si="18"/>
        <v>18.3</v>
      </c>
      <c r="H27" s="7"/>
      <c r="I27" s="31">
        <v>9.8</v>
      </c>
      <c r="J27" s="31">
        <v>10.3</v>
      </c>
      <c r="K27" s="32">
        <f t="shared" si="19"/>
        <v>10.05</v>
      </c>
      <c r="L27" s="31">
        <v>10.3</v>
      </c>
      <c r="M27" s="32">
        <f t="shared" si="20"/>
        <v>10.3</v>
      </c>
      <c r="N27" s="33">
        <f t="shared" si="21"/>
        <v>20.35</v>
      </c>
      <c r="O27" s="7"/>
      <c r="P27" s="34">
        <f t="shared" si="22"/>
        <v>38.650000000000006</v>
      </c>
      <c r="Q27" s="35">
        <f t="shared" si="23"/>
        <v>14</v>
      </c>
      <c r="S27" s="11"/>
      <c r="X27" s="2"/>
      <c r="Y27" s="2"/>
      <c r="Z27" s="2"/>
    </row>
    <row r="28" spans="1:26" s="1" customFormat="1" ht="13.5" customHeight="1">
      <c r="A28" s="43" t="s">
        <v>48</v>
      </c>
      <c r="B28" s="31">
        <v>12.8</v>
      </c>
      <c r="C28" s="31">
        <v>12.3</v>
      </c>
      <c r="D28" s="32">
        <f t="shared" si="16"/>
        <v>12.55</v>
      </c>
      <c r="E28" s="31">
        <v>10.1</v>
      </c>
      <c r="F28" s="32">
        <f t="shared" si="17"/>
        <v>10.1</v>
      </c>
      <c r="G28" s="33">
        <f t="shared" si="18"/>
        <v>22.65</v>
      </c>
      <c r="H28" s="7"/>
      <c r="I28" s="31">
        <v>13.3</v>
      </c>
      <c r="J28" s="31">
        <v>12.7</v>
      </c>
      <c r="K28" s="32">
        <f t="shared" si="19"/>
        <v>13</v>
      </c>
      <c r="L28" s="31">
        <v>10.5</v>
      </c>
      <c r="M28" s="32">
        <f t="shared" si="20"/>
        <v>10.5</v>
      </c>
      <c r="N28" s="33">
        <f t="shared" si="21"/>
        <v>23.5</v>
      </c>
      <c r="O28" s="7"/>
      <c r="P28" s="34">
        <f t="shared" si="22"/>
        <v>46.15</v>
      </c>
      <c r="Q28" s="35">
        <f t="shared" si="23"/>
        <v>1</v>
      </c>
      <c r="S28" s="11"/>
      <c r="X28" s="2"/>
      <c r="Y28" s="2"/>
      <c r="Z28" s="2"/>
    </row>
    <row r="29" spans="1:26" s="1" customFormat="1" ht="13.5" customHeight="1">
      <c r="A29" s="43" t="s">
        <v>49</v>
      </c>
      <c r="B29" s="31">
        <v>12.05</v>
      </c>
      <c r="C29" s="31">
        <v>12.2</v>
      </c>
      <c r="D29" s="32">
        <f t="shared" si="16"/>
        <v>12.125</v>
      </c>
      <c r="E29" s="31">
        <v>10.2</v>
      </c>
      <c r="F29" s="32">
        <f t="shared" si="17"/>
        <v>10.2</v>
      </c>
      <c r="G29" s="33">
        <f t="shared" si="18"/>
        <v>22.325</v>
      </c>
      <c r="H29" s="7"/>
      <c r="I29" s="31">
        <v>12.9</v>
      </c>
      <c r="J29" s="31">
        <v>12.9</v>
      </c>
      <c r="K29" s="32">
        <f t="shared" si="19"/>
        <v>12.9</v>
      </c>
      <c r="L29" s="31">
        <v>10.5</v>
      </c>
      <c r="M29" s="32">
        <f t="shared" si="20"/>
        <v>10.5</v>
      </c>
      <c r="N29" s="33">
        <f t="shared" si="21"/>
        <v>23.4</v>
      </c>
      <c r="O29" s="7"/>
      <c r="P29" s="34">
        <f t="shared" si="22"/>
        <v>45.724999999999994</v>
      </c>
      <c r="Q29" s="35">
        <f t="shared" si="23"/>
        <v>2</v>
      </c>
      <c r="S29" s="11"/>
      <c r="X29" s="2"/>
      <c r="Y29" s="2"/>
      <c r="Z29" s="2"/>
    </row>
    <row r="30" spans="1:26" s="1" customFormat="1" ht="13.5" customHeight="1">
      <c r="A30" s="43" t="s">
        <v>50</v>
      </c>
      <c r="B30" s="31">
        <v>12.9</v>
      </c>
      <c r="C30" s="31">
        <v>13</v>
      </c>
      <c r="D30" s="32">
        <f t="shared" si="16"/>
        <v>12.95</v>
      </c>
      <c r="E30" s="31">
        <v>10.2</v>
      </c>
      <c r="F30" s="32">
        <f t="shared" si="17"/>
        <v>10.2</v>
      </c>
      <c r="G30" s="33">
        <f t="shared" si="18"/>
        <v>23.15</v>
      </c>
      <c r="H30" s="7"/>
      <c r="I30" s="31">
        <v>12.4</v>
      </c>
      <c r="J30" s="31">
        <v>11.9</v>
      </c>
      <c r="K30" s="32">
        <f t="shared" si="19"/>
        <v>12.15</v>
      </c>
      <c r="L30" s="31">
        <v>10.4</v>
      </c>
      <c r="M30" s="32">
        <f t="shared" si="20"/>
        <v>10.4</v>
      </c>
      <c r="N30" s="33">
        <f t="shared" si="21"/>
        <v>22.55</v>
      </c>
      <c r="O30" s="7"/>
      <c r="P30" s="34">
        <f t="shared" si="22"/>
        <v>45.7</v>
      </c>
      <c r="Q30" s="35">
        <f t="shared" si="23"/>
        <v>3</v>
      </c>
      <c r="S30" s="11"/>
      <c r="X30" s="2"/>
      <c r="Y30" s="2"/>
      <c r="Z30" s="2"/>
    </row>
    <row r="31" spans="1:26" s="1" customFormat="1" ht="13.5" customHeight="1">
      <c r="A31" s="43" t="s">
        <v>51</v>
      </c>
      <c r="B31" s="31">
        <v>10.6</v>
      </c>
      <c r="C31" s="31">
        <v>10.7</v>
      </c>
      <c r="D31" s="32">
        <f t="shared" si="16"/>
        <v>10.649999999999999</v>
      </c>
      <c r="E31" s="31">
        <v>9.2</v>
      </c>
      <c r="F31" s="32">
        <f t="shared" si="17"/>
        <v>9.2</v>
      </c>
      <c r="G31" s="33">
        <f t="shared" si="18"/>
        <v>19.849999999999998</v>
      </c>
      <c r="H31" s="7"/>
      <c r="I31" s="31">
        <v>9.9</v>
      </c>
      <c r="J31" s="31">
        <v>10.4</v>
      </c>
      <c r="K31" s="32">
        <f t="shared" si="19"/>
        <v>10.15</v>
      </c>
      <c r="L31" s="31">
        <v>9.6</v>
      </c>
      <c r="M31" s="32">
        <f t="shared" si="20"/>
        <v>9.6</v>
      </c>
      <c r="N31" s="33">
        <f t="shared" si="21"/>
        <v>19.75</v>
      </c>
      <c r="O31" s="7"/>
      <c r="P31" s="34">
        <f t="shared" si="22"/>
        <v>39.599999999999994</v>
      </c>
      <c r="Q31" s="35">
        <f t="shared" si="23"/>
        <v>13</v>
      </c>
      <c r="S31" s="11"/>
      <c r="X31" s="2"/>
      <c r="Y31" s="2"/>
      <c r="Z31" s="2"/>
    </row>
    <row r="32" spans="1:26" s="1" customFormat="1" ht="13.5" customHeight="1">
      <c r="A32" s="43" t="s">
        <v>28</v>
      </c>
      <c r="B32" s="31">
        <v>11.1</v>
      </c>
      <c r="C32" s="31">
        <v>11.1</v>
      </c>
      <c r="D32" s="32">
        <f t="shared" si="16"/>
        <v>11.1</v>
      </c>
      <c r="E32" s="31">
        <v>9.7</v>
      </c>
      <c r="F32" s="32">
        <f t="shared" si="17"/>
        <v>9.7</v>
      </c>
      <c r="G32" s="33">
        <f t="shared" si="18"/>
        <v>20.799999999999997</v>
      </c>
      <c r="H32" s="7"/>
      <c r="I32" s="31">
        <v>12.3</v>
      </c>
      <c r="J32" s="31">
        <v>12.7</v>
      </c>
      <c r="K32" s="32">
        <f t="shared" si="19"/>
        <v>12.5</v>
      </c>
      <c r="L32" s="31">
        <v>9.9</v>
      </c>
      <c r="M32" s="32">
        <f t="shared" si="20"/>
        <v>9.9</v>
      </c>
      <c r="N32" s="33">
        <f t="shared" si="21"/>
        <v>22.4</v>
      </c>
      <c r="O32" s="7"/>
      <c r="P32" s="34">
        <f t="shared" si="22"/>
        <v>43.199999999999996</v>
      </c>
      <c r="Q32" s="35">
        <f t="shared" si="23"/>
        <v>9</v>
      </c>
      <c r="S32" s="11"/>
      <c r="X32" s="2"/>
      <c r="Y32" s="2"/>
      <c r="Z32" s="2"/>
    </row>
    <row r="33" spans="1:26" s="1" customFormat="1" ht="13.5" customHeight="1">
      <c r="A33" s="43" t="s">
        <v>52</v>
      </c>
      <c r="B33" s="31">
        <v>10.1</v>
      </c>
      <c r="C33" s="31">
        <v>10.1</v>
      </c>
      <c r="D33" s="32">
        <f t="shared" si="16"/>
        <v>10.1</v>
      </c>
      <c r="E33" s="31">
        <v>10.1</v>
      </c>
      <c r="F33" s="32">
        <f t="shared" si="17"/>
        <v>10.1</v>
      </c>
      <c r="G33" s="33">
        <f t="shared" si="18"/>
        <v>20.2</v>
      </c>
      <c r="H33" s="7"/>
      <c r="I33" s="31">
        <v>11.2</v>
      </c>
      <c r="J33" s="31">
        <v>10.6</v>
      </c>
      <c r="K33" s="32">
        <f t="shared" si="19"/>
        <v>10.899999999999999</v>
      </c>
      <c r="L33" s="31">
        <v>10.5</v>
      </c>
      <c r="M33" s="32">
        <f t="shared" si="20"/>
        <v>10.5</v>
      </c>
      <c r="N33" s="33">
        <f t="shared" si="21"/>
        <v>21.4</v>
      </c>
      <c r="O33" s="7"/>
      <c r="P33" s="34">
        <f t="shared" si="22"/>
        <v>41.599999999999994</v>
      </c>
      <c r="Q33" s="35">
        <f t="shared" si="23"/>
        <v>12</v>
      </c>
      <c r="S33" s="11"/>
      <c r="X33" s="2"/>
      <c r="Y33" s="2"/>
      <c r="Z33" s="2"/>
    </row>
    <row r="34" spans="1:26" s="1" customFormat="1" ht="13.5" customHeight="1">
      <c r="A34" s="43" t="s">
        <v>53</v>
      </c>
      <c r="B34" s="31">
        <v>11.95</v>
      </c>
      <c r="C34" s="31">
        <v>10.8</v>
      </c>
      <c r="D34" s="32">
        <f t="shared" si="16"/>
        <v>11.375</v>
      </c>
      <c r="E34" s="31">
        <v>10.2</v>
      </c>
      <c r="F34" s="32">
        <f t="shared" si="17"/>
        <v>10.2</v>
      </c>
      <c r="G34" s="33">
        <f t="shared" si="18"/>
        <v>21.575</v>
      </c>
      <c r="H34" s="7"/>
      <c r="I34" s="31">
        <v>10.7</v>
      </c>
      <c r="J34" s="31">
        <v>11.1</v>
      </c>
      <c r="K34" s="32">
        <f t="shared" si="19"/>
        <v>10.899999999999999</v>
      </c>
      <c r="L34" s="31">
        <v>10.2</v>
      </c>
      <c r="M34" s="32">
        <f t="shared" si="20"/>
        <v>10.2</v>
      </c>
      <c r="N34" s="33">
        <f t="shared" si="21"/>
        <v>21.099999999999998</v>
      </c>
      <c r="O34" s="7"/>
      <c r="P34" s="34">
        <f t="shared" si="22"/>
        <v>42.675</v>
      </c>
      <c r="Q34" s="35">
        <f t="shared" si="23"/>
        <v>11</v>
      </c>
      <c r="S34" s="11"/>
      <c r="X34" s="2"/>
      <c r="Y34" s="2"/>
      <c r="Z34" s="2"/>
    </row>
    <row r="35" spans="1:26" s="1" customFormat="1" ht="13.5" customHeight="1">
      <c r="A35" s="45" t="s">
        <v>29</v>
      </c>
      <c r="B35" s="37">
        <v>11.45</v>
      </c>
      <c r="C35" s="37">
        <v>10.9</v>
      </c>
      <c r="D35" s="38">
        <f t="shared" si="16"/>
        <v>11.175</v>
      </c>
      <c r="E35" s="37">
        <v>9.3</v>
      </c>
      <c r="F35" s="38">
        <f t="shared" si="17"/>
        <v>9.3</v>
      </c>
      <c r="G35" s="39">
        <f t="shared" si="18"/>
        <v>20.475</v>
      </c>
      <c r="H35" s="40"/>
      <c r="I35" s="37">
        <v>7.8</v>
      </c>
      <c r="J35" s="37">
        <v>7.7</v>
      </c>
      <c r="K35" s="38">
        <f t="shared" si="19"/>
        <v>7.75</v>
      </c>
      <c r="L35" s="37">
        <v>8.3</v>
      </c>
      <c r="M35" s="38">
        <f t="shared" si="20"/>
        <v>8.3</v>
      </c>
      <c r="N35" s="39">
        <f t="shared" si="21"/>
        <v>16.05</v>
      </c>
      <c r="O35" s="40"/>
      <c r="P35" s="38">
        <f t="shared" si="22"/>
        <v>36.525000000000006</v>
      </c>
      <c r="Q35" s="35">
        <f t="shared" si="23"/>
        <v>16</v>
      </c>
      <c r="S35" s="11"/>
      <c r="X35" s="2"/>
      <c r="Y35" s="2"/>
      <c r="Z35" s="2"/>
    </row>
    <row r="36" spans="1:26" s="1" customFormat="1" ht="13.5" customHeight="1">
      <c r="A36" s="43" t="s">
        <v>41</v>
      </c>
      <c r="B36" s="31">
        <v>11.3</v>
      </c>
      <c r="C36" s="31">
        <v>10.9</v>
      </c>
      <c r="D36" s="32">
        <f t="shared" si="16"/>
        <v>11.100000000000001</v>
      </c>
      <c r="E36" s="31">
        <v>10.5</v>
      </c>
      <c r="F36" s="32">
        <f t="shared" si="17"/>
        <v>10.5</v>
      </c>
      <c r="G36" s="33">
        <f t="shared" si="18"/>
        <v>21.6</v>
      </c>
      <c r="H36" s="7"/>
      <c r="I36" s="31">
        <v>12.5</v>
      </c>
      <c r="J36" s="31">
        <v>13.3</v>
      </c>
      <c r="K36" s="32">
        <f t="shared" si="19"/>
        <v>12.9</v>
      </c>
      <c r="L36" s="31">
        <v>10.5</v>
      </c>
      <c r="M36" s="32">
        <f t="shared" si="20"/>
        <v>10.5</v>
      </c>
      <c r="N36" s="33">
        <f t="shared" si="21"/>
        <v>23.4</v>
      </c>
      <c r="O36" s="7"/>
      <c r="P36" s="34">
        <f t="shared" si="22"/>
        <v>45</v>
      </c>
      <c r="Q36" s="35">
        <f t="shared" si="23"/>
        <v>5</v>
      </c>
      <c r="S36" s="11"/>
      <c r="X36" s="2"/>
      <c r="Y36" s="2"/>
      <c r="Z36" s="2"/>
    </row>
    <row r="37" spans="1:26" s="1" customFormat="1" ht="13.5" customHeight="1">
      <c r="A37" s="43" t="s">
        <v>42</v>
      </c>
      <c r="B37" s="31">
        <v>11.7</v>
      </c>
      <c r="C37" s="31">
        <v>11.4</v>
      </c>
      <c r="D37" s="32">
        <f t="shared" si="16"/>
        <v>11.55</v>
      </c>
      <c r="E37" s="31">
        <v>9.9</v>
      </c>
      <c r="F37" s="32">
        <f t="shared" si="17"/>
        <v>9.9</v>
      </c>
      <c r="G37" s="33">
        <f t="shared" si="18"/>
        <v>21.450000000000003</v>
      </c>
      <c r="H37" s="7"/>
      <c r="I37" s="31">
        <v>13.5</v>
      </c>
      <c r="J37" s="31">
        <v>13.2</v>
      </c>
      <c r="K37" s="32">
        <f t="shared" si="19"/>
        <v>13.35</v>
      </c>
      <c r="L37" s="31">
        <v>10.5</v>
      </c>
      <c r="M37" s="32">
        <f t="shared" si="20"/>
        <v>10.5</v>
      </c>
      <c r="N37" s="33">
        <f t="shared" si="21"/>
        <v>23.85</v>
      </c>
      <c r="O37" s="7"/>
      <c r="P37" s="34">
        <f t="shared" si="22"/>
        <v>45.300000000000004</v>
      </c>
      <c r="Q37" s="35">
        <f t="shared" si="23"/>
        <v>4</v>
      </c>
      <c r="S37" s="11"/>
      <c r="X37" s="2"/>
      <c r="Y37" s="2"/>
      <c r="Z37" s="2"/>
    </row>
    <row r="38" spans="1:26" s="1" customFormat="1" ht="13.5" customHeight="1">
      <c r="A38" s="43" t="s">
        <v>54</v>
      </c>
      <c r="B38" s="31">
        <v>11</v>
      </c>
      <c r="C38" s="31">
        <v>11.1</v>
      </c>
      <c r="D38" s="32">
        <f t="shared" si="16"/>
        <v>11.05</v>
      </c>
      <c r="E38" s="31">
        <v>10.2</v>
      </c>
      <c r="F38" s="32">
        <f t="shared" si="17"/>
        <v>10.2</v>
      </c>
      <c r="G38" s="33">
        <f t="shared" si="18"/>
        <v>21.25</v>
      </c>
      <c r="H38" s="7"/>
      <c r="I38" s="31">
        <v>12.3</v>
      </c>
      <c r="J38" s="31">
        <v>11.7</v>
      </c>
      <c r="K38" s="32">
        <f t="shared" si="19"/>
        <v>12</v>
      </c>
      <c r="L38" s="31">
        <v>10.5</v>
      </c>
      <c r="M38" s="32">
        <f t="shared" si="20"/>
        <v>10.5</v>
      </c>
      <c r="N38" s="33">
        <f t="shared" si="21"/>
        <v>22.5</v>
      </c>
      <c r="O38" s="7"/>
      <c r="P38" s="34">
        <f t="shared" si="22"/>
        <v>43.75</v>
      </c>
      <c r="Q38" s="35">
        <f t="shared" si="23"/>
        <v>6</v>
      </c>
      <c r="S38" s="11"/>
      <c r="X38" s="2"/>
      <c r="Y38" s="2"/>
      <c r="Z38" s="2"/>
    </row>
    <row r="39" spans="1:26" s="1" customFormat="1" ht="13.5" customHeight="1">
      <c r="A39" s="44" t="s">
        <v>40</v>
      </c>
      <c r="B39" s="31">
        <v>11.95</v>
      </c>
      <c r="C39" s="31">
        <v>11.7</v>
      </c>
      <c r="D39" s="32">
        <f t="shared" si="16"/>
        <v>11.825</v>
      </c>
      <c r="E39" s="31">
        <v>9.9</v>
      </c>
      <c r="F39" s="32">
        <f t="shared" si="17"/>
        <v>9.9</v>
      </c>
      <c r="G39" s="33">
        <f t="shared" si="18"/>
        <v>21.725</v>
      </c>
      <c r="H39" s="7"/>
      <c r="I39" s="31">
        <v>11.4</v>
      </c>
      <c r="J39" s="31">
        <v>11.8</v>
      </c>
      <c r="K39" s="32">
        <f t="shared" si="19"/>
        <v>11.600000000000001</v>
      </c>
      <c r="L39" s="31">
        <v>10.2</v>
      </c>
      <c r="M39" s="32">
        <f t="shared" si="20"/>
        <v>10.2</v>
      </c>
      <c r="N39" s="33">
        <f t="shared" si="21"/>
        <v>21.8</v>
      </c>
      <c r="O39" s="7"/>
      <c r="P39" s="34">
        <f t="shared" si="22"/>
        <v>43.525000000000006</v>
      </c>
      <c r="Q39" s="35">
        <f t="shared" si="23"/>
        <v>8</v>
      </c>
      <c r="S39" s="11"/>
      <c r="X39" s="2"/>
      <c r="Y39" s="2"/>
      <c r="Z39" s="2"/>
    </row>
    <row r="40" spans="1:26" s="1" customFormat="1" ht="13.5" customHeight="1">
      <c r="A40" s="30" t="s">
        <v>30</v>
      </c>
      <c r="B40" s="31">
        <v>9.9</v>
      </c>
      <c r="C40" s="31">
        <v>8.7</v>
      </c>
      <c r="D40" s="32">
        <f t="shared" si="16"/>
        <v>9.3</v>
      </c>
      <c r="E40" s="31">
        <v>9.5</v>
      </c>
      <c r="F40" s="32">
        <f t="shared" si="17"/>
        <v>9.5</v>
      </c>
      <c r="G40" s="33">
        <f t="shared" si="18"/>
        <v>18.8</v>
      </c>
      <c r="H40" s="7"/>
      <c r="I40" s="31">
        <v>9.4</v>
      </c>
      <c r="J40" s="31">
        <v>10.1</v>
      </c>
      <c r="K40" s="32">
        <f t="shared" si="19"/>
        <v>9.75</v>
      </c>
      <c r="L40" s="31">
        <v>9.8</v>
      </c>
      <c r="M40" s="32">
        <f t="shared" si="20"/>
        <v>9.8</v>
      </c>
      <c r="N40" s="33">
        <f t="shared" si="21"/>
        <v>19.55</v>
      </c>
      <c r="O40" s="7"/>
      <c r="P40" s="34">
        <f t="shared" si="22"/>
        <v>38.35</v>
      </c>
      <c r="Q40" s="35">
        <f t="shared" si="23"/>
        <v>15</v>
      </c>
      <c r="S40" s="11"/>
      <c r="X40" s="2"/>
      <c r="Y40" s="2"/>
      <c r="Z40" s="2"/>
    </row>
  </sheetData>
  <sheetProtection selectLockedCells="1" selectUnlockedCells="1"/>
  <mergeCells count="12">
    <mergeCell ref="B6:D6"/>
    <mergeCell ref="E6:F6"/>
    <mergeCell ref="I6:K6"/>
    <mergeCell ref="L6:M6"/>
    <mergeCell ref="B14:D14"/>
    <mergeCell ref="E14:F14"/>
    <mergeCell ref="I14:K14"/>
    <mergeCell ref="L14:M14"/>
    <mergeCell ref="B23:D23"/>
    <mergeCell ref="E23:F23"/>
    <mergeCell ref="I23:K23"/>
    <mergeCell ref="L23:M23"/>
  </mergeCells>
  <printOptions/>
  <pageMargins left="0.39375" right="0.39375" top="0.19652777777777777" bottom="0.19652777777777777" header="0.5118055555555555" footer="0.5118055555555555"/>
  <pageSetup horizontalDpi="300" verticalDpi="300" orientation="landscape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Tessa</dc:creator>
  <cp:keywords/>
  <dc:description/>
  <cp:lastModifiedBy/>
  <cp:lastPrinted>2015-04-19T07:11:51Z</cp:lastPrinted>
  <dcterms:created xsi:type="dcterms:W3CDTF">2014-05-29T15:32:24Z</dcterms:created>
  <dcterms:modified xsi:type="dcterms:W3CDTF">2015-05-19T21:20:24Z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